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8800" windowHeight="17480" tabRatio="500"/>
  </bookViews>
  <sheets>
    <sheet name="Feb2013" sheetId="1" r:id="rId1"/>
  </sheets>
  <definedNames>
    <definedName name="_xlnm._FilterDatabase" localSheetId="0" hidden="1">'Feb2013'!$A$55:$R$71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C122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C123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C124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C125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C126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C127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C128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C129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C130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C131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C132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C133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C134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C135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C136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D140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C139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B13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8" i="1"/>
  <c r="E87" i="1"/>
  <c r="E86" i="1"/>
  <c r="E85" i="1"/>
  <c r="E84" i="1"/>
  <c r="E83" i="1"/>
  <c r="E82" i="1"/>
  <c r="E81" i="1"/>
  <c r="D81" i="1"/>
  <c r="D82" i="1"/>
  <c r="D83" i="1"/>
  <c r="D84" i="1"/>
  <c r="D85" i="1"/>
  <c r="D86" i="1"/>
  <c r="D87" i="1"/>
  <c r="D88" i="1"/>
  <c r="C81" i="1"/>
  <c r="C82" i="1"/>
  <c r="C83" i="1"/>
  <c r="C84" i="1"/>
  <c r="C85" i="1"/>
  <c r="C86" i="1"/>
  <c r="C87" i="1"/>
  <c r="C88" i="1"/>
  <c r="B81" i="1"/>
  <c r="B82" i="1"/>
  <c r="B83" i="1"/>
  <c r="B84" i="1"/>
  <c r="B85" i="1"/>
  <c r="B86" i="1"/>
  <c r="B87" i="1"/>
  <c r="B88" i="1"/>
  <c r="D92" i="1"/>
  <c r="C91" i="1"/>
  <c r="B90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2" i="1"/>
  <c r="E91" i="1"/>
  <c r="E90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D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D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D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D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D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D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D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D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D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D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D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D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D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D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D71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50" i="1"/>
  <c r="C50" i="1"/>
  <c r="B50" i="1"/>
  <c r="D49" i="1"/>
  <c r="C49" i="1"/>
  <c r="B49" i="1"/>
  <c r="D75" i="1"/>
  <c r="C74" i="1"/>
  <c r="B73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5" i="1"/>
  <c r="E74" i="1"/>
  <c r="E73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D116" i="1"/>
  <c r="C115" i="1"/>
  <c r="B114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</calcChain>
</file>

<file path=xl/sharedStrings.xml><?xml version="1.0" encoding="utf-8"?>
<sst xmlns="http://schemas.openxmlformats.org/spreadsheetml/2006/main" count="220" uniqueCount="73">
  <si>
    <t>Category 0000 EDCM with DCP 206</t>
  </si>
  <si>
    <t>Category 1000 EDCM with DCP 206</t>
  </si>
  <si>
    <t>Category 0100 EDCM with DCP 206</t>
  </si>
  <si>
    <t>Category 1100 EDCM with DCP 206</t>
  </si>
  <si>
    <t>Category 0010 EDCM with DCP 206</t>
  </si>
  <si>
    <t>Category 0110 EDCM with DCP 206</t>
  </si>
  <si>
    <t>Category 1110 EDCM with DCP 206</t>
  </si>
  <si>
    <t>Category 0001 EDCM with DCP 206</t>
  </si>
  <si>
    <t>Category 1001 EDCM with DCP 206</t>
  </si>
  <si>
    <t>Category 0101 EDCM with DCP 206</t>
  </si>
  <si>
    <t>Category 1101 EDCM with DCP 206</t>
  </si>
  <si>
    <t>Category 0011 EDCM with DCP 206</t>
  </si>
  <si>
    <t>Category 0111 EDCM with DCP 206</t>
  </si>
  <si>
    <t>Category 1111 EDCM with DCP 206</t>
  </si>
  <si>
    <t>Category 0002 EDCM with DCP 206</t>
  </si>
  <si>
    <t>Category 0000 EDCM with zero charge 1</t>
  </si>
  <si>
    <t>Category 1000 EDCM with zero charge 1</t>
  </si>
  <si>
    <t>Category 0100 EDCM with zero charge 1</t>
  </si>
  <si>
    <t>Category 1100 EDCM with zero charge 1</t>
  </si>
  <si>
    <t>Category 0010 EDCM with zero charge 1</t>
  </si>
  <si>
    <t>Category 0110 EDCM with zero charge 1</t>
  </si>
  <si>
    <t>Category 1110 EDCM with zero charge 1</t>
  </si>
  <si>
    <t>Category 0001 EDCM with zero charge 1</t>
  </si>
  <si>
    <t>Category 1001 EDCM with zero charge 1</t>
  </si>
  <si>
    <t>Category 0101 EDCM with zero charge 1</t>
  </si>
  <si>
    <t>Category 1101 EDCM with zero charge 1</t>
  </si>
  <si>
    <t>Category 0011 EDCM with zero charge 1</t>
  </si>
  <si>
    <t>Category 0111 EDCM with zero charge 1</t>
  </si>
  <si>
    <t>Category 1111 EDCM with zero charge 1</t>
  </si>
  <si>
    <t>Category 0002 EDCM with zero charge 1</t>
  </si>
  <si>
    <t>ENWL 2013</t>
  </si>
  <si>
    <t>NPG Northeast 2013</t>
  </si>
  <si>
    <t>NPG Yorkshire 2013</t>
  </si>
  <si>
    <t>SPEN SPD 2013</t>
  </si>
  <si>
    <t>SPEN SPM 2013</t>
  </si>
  <si>
    <t>SSEPD SEPD 2013</t>
  </si>
  <si>
    <t>SSEPD SHEPD 2013</t>
  </si>
  <si>
    <t>UKPN EPN 2013</t>
  </si>
  <si>
    <t>UKPN LPN 2013</t>
  </si>
  <si>
    <t>UKPN SPN 2013</t>
  </si>
  <si>
    <t>WPD EastM 2013</t>
  </si>
  <si>
    <t>WPD SWales 2013</t>
  </si>
  <si>
    <t>WPD SWest 2013</t>
  </si>
  <si>
    <t>WPD WestM 2013</t>
  </si>
  <si>
    <t>HV HH Metered, CDCM as it stands</t>
  </si>
  <si>
    <t>HV HH Metered, CDCM with DCP 123</t>
  </si>
  <si>
    <t>The reference point for this table is the relevant pre-DCP 206 charge at a location with zero charge 1.</t>
  </si>
  <si>
    <t>Impact of DCP 206 in cases where charge 1 is zero</t>
  </si>
  <si>
    <t>MIN</t>
  </si>
  <si>
    <t>MEDIAN</t>
  </si>
  <si>
    <t>MAX</t>
  </si>
  <si>
    <t>Estimated distribution use of system charges (£/year) for a continuous load (5,000 kVA, 4,500 kW)</t>
  </si>
  <si>
    <t>The reference point for this table is the HV HH Metered tariff in the CDCM as it stands.</t>
  </si>
  <si>
    <t>Distribution use of system charges for a continuous load (2013/2014 charging year data)</t>
  </si>
  <si>
    <t>Impact of DCP 123 revenue matching methodology proposed change</t>
  </si>
  <si>
    <t>Figures in £/kVA/year.</t>
  </si>
  <si>
    <t>Par £/kVA/year for category 0001</t>
  </si>
  <si>
    <t>Par £/kVA/year for category 1001</t>
  </si>
  <si>
    <t>Par £/kVA/year for category 0101</t>
  </si>
  <si>
    <t>Par £/kVA/year for category 1101</t>
  </si>
  <si>
    <t>Par £/kVA/year for category 0011</t>
  </si>
  <si>
    <t>Par £/kVA/year for category 0111</t>
  </si>
  <si>
    <t>Par £/kVA/year for category 1111</t>
  </si>
  <si>
    <t>Par £/kVA/year for category 0002</t>
  </si>
  <si>
    <t>How much charge 1 would be needed to bring EDCM HV tariffs to par with the CDCM HV tariff</t>
  </si>
  <si>
    <t>Break-even level of charge 1 for DCP 206</t>
  </si>
  <si>
    <t>Boundary gap: differences between EDCM HV tariffs and CDCM HV tariffs</t>
  </si>
  <si>
    <t>* All network use factors set to unity.</t>
  </si>
  <si>
    <t>* Sole use assets equal to CDCM HV service model.</t>
  </si>
  <si>
    <t>* Charge 1  set to zero in cases without DCP 206.</t>
  </si>
  <si>
    <t>All the input data underpinning the results below are available from http://dcmf.co.uk/models/.</t>
  </si>
  <si>
    <t>For information or assistance, please contact Franck Latrémolière &lt;editor@dcmf.co.uk&gt;.</t>
  </si>
  <si>
    <t>Main assumptions underpinning EDCM estimates: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</si>
</sst>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_(???,???,??0_);[Red]\ \(???,???,??0\);;@"/>
    <numFmt numFmtId="165" formatCode="[Blue]_-\+????0.0%;[Red]_+\-????0.0%;[Green]\=;@"/>
    <numFmt numFmtId="166" formatCode="\ _(?,??0.00_);[Red]\ \(?,??0.00\);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3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49" fontId="1" fillId="3" borderId="0" xfId="0" applyNumberFormat="1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5" fontId="0" fillId="4" borderId="0" xfId="0" applyNumberFormat="1" applyFill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0" fontId="0" fillId="0" borderId="0" xfId="0" applyFont="1"/>
    <xf numFmtId="0" fontId="1" fillId="0" borderId="0" xfId="0" applyFont="1"/>
    <xf numFmtId="166" fontId="0" fillId="4" borderId="0" xfId="0" applyNumberFormat="1" applyFill="1" applyAlignment="1">
      <alignment horizontal="center" vertical="center"/>
    </xf>
    <xf numFmtId="166" fontId="0" fillId="0" borderId="0" xfId="0" applyNumberFormat="1"/>
    <xf numFmtId="166" fontId="0" fillId="4" borderId="0" xfId="0" applyNumberFormat="1" applyFont="1" applyFill="1" applyAlignment="1">
      <alignment horizontal="center" vertical="center"/>
    </xf>
    <xf numFmtId="166" fontId="0" fillId="0" borderId="0" xfId="0" applyNumberFormat="1" applyFont="1"/>
    <xf numFmtId="165" fontId="0" fillId="4" borderId="1" xfId="0" applyNumberFormat="1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2" xfId="0" applyBorder="1"/>
    <xf numFmtId="49" fontId="1" fillId="3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3" xfId="0" applyNumberFormat="1" applyFont="1" applyFill="1" applyBorder="1" applyAlignment="1">
      <alignment horizontal="center" vertical="center"/>
    </xf>
    <xf numFmtId="165" fontId="0" fillId="4" borderId="2" xfId="0" applyNumberFormat="1" applyFont="1" applyFill="1" applyBorder="1" applyAlignment="1">
      <alignment horizontal="center" vertical="center"/>
    </xf>
    <xf numFmtId="166" fontId="0" fillId="4" borderId="2" xfId="0" applyNumberFormat="1" applyFill="1" applyBorder="1" applyAlignment="1">
      <alignment horizontal="center" vertical="center"/>
    </xf>
    <xf numFmtId="166" fontId="0" fillId="4" borderId="3" xfId="0" applyNumberFormat="1" applyFont="1" applyFill="1" applyBorder="1" applyAlignment="1">
      <alignment horizontal="center" vertical="center"/>
    </xf>
    <xf numFmtId="166" fontId="0" fillId="0" borderId="2" xfId="0" applyNumberFormat="1" applyBorder="1"/>
    <xf numFmtId="166" fontId="0" fillId="0" borderId="2" xfId="0" applyNumberFormat="1" applyFont="1" applyBorder="1"/>
    <xf numFmtId="166" fontId="0" fillId="4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Border="1" applyAlignment="1">
      <alignment horizontal="center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40.83203125" style="17" customWidth="1"/>
    <col min="2" max="3" width="18.6640625" customWidth="1"/>
    <col min="4" max="4" width="18.6640625" style="17" customWidth="1"/>
    <col min="5" max="17" width="18.6640625" customWidth="1"/>
    <col min="18" max="18" width="18.6640625" style="17" customWidth="1"/>
    <col min="19" max="182" width="18.6640625" customWidth="1"/>
  </cols>
  <sheetData>
    <row r="1" spans="1:18" ht="19">
      <c r="A1" s="31" t="s">
        <v>53</v>
      </c>
    </row>
    <row r="3" spans="1:18" ht="16">
      <c r="A3" s="32" t="s">
        <v>51</v>
      </c>
    </row>
    <row r="4" spans="1:18">
      <c r="A4" s="33" t="s">
        <v>70</v>
      </c>
    </row>
    <row r="5" spans="1:18">
      <c r="A5" s="33" t="s">
        <v>71</v>
      </c>
    </row>
    <row r="6" spans="1:18">
      <c r="A6" s="33" t="s">
        <v>72</v>
      </c>
    </row>
    <row r="7" spans="1:18">
      <c r="A7" s="33" t="s">
        <v>68</v>
      </c>
    </row>
    <row r="8" spans="1:18">
      <c r="A8" s="33" t="s">
        <v>67</v>
      </c>
    </row>
    <row r="9" spans="1:18">
      <c r="A9" s="33" t="s">
        <v>69</v>
      </c>
    </row>
    <row r="11" spans="1:18" s="3" customFormat="1">
      <c r="A11" s="34"/>
      <c r="B11" s="1" t="s">
        <v>48</v>
      </c>
      <c r="C11" s="1" t="s">
        <v>49</v>
      </c>
      <c r="D11" s="18" t="s">
        <v>50</v>
      </c>
      <c r="E11" s="1" t="s">
        <v>30</v>
      </c>
      <c r="F11" s="1" t="s">
        <v>31</v>
      </c>
      <c r="G11" s="1" t="s">
        <v>32</v>
      </c>
      <c r="H11" s="1" t="s">
        <v>33</v>
      </c>
      <c r="I11" s="1" t="s">
        <v>34</v>
      </c>
      <c r="J11" s="1" t="s">
        <v>35</v>
      </c>
      <c r="K11" s="1" t="s">
        <v>36</v>
      </c>
      <c r="L11" s="1" t="s">
        <v>37</v>
      </c>
      <c r="M11" s="1" t="s">
        <v>38</v>
      </c>
      <c r="N11" s="1" t="s">
        <v>39</v>
      </c>
      <c r="O11" s="1" t="s">
        <v>40</v>
      </c>
      <c r="P11" s="1" t="s">
        <v>41</v>
      </c>
      <c r="Q11" s="1" t="s">
        <v>42</v>
      </c>
      <c r="R11" s="18" t="s">
        <v>43</v>
      </c>
    </row>
    <row r="12" spans="1:18">
      <c r="A12" s="35" t="s">
        <v>44</v>
      </c>
      <c r="B12" s="14">
        <f t="shared" ref="B12:B43" si="0">MIN(E12:R12)</f>
        <v>254905.0385</v>
      </c>
      <c r="C12" s="14">
        <f t="shared" ref="C12:C43" si="1">MEDIAN(E12:R12)</f>
        <v>353536.93700000003</v>
      </c>
      <c r="D12" s="19">
        <f t="shared" ref="D12:D43" si="2">MAX(E12:R12)</f>
        <v>677811.80299999996</v>
      </c>
      <c r="E12" s="2">
        <v>363851.96500000003</v>
      </c>
      <c r="F12" s="2">
        <v>401386.93150000001</v>
      </c>
      <c r="G12" s="2">
        <v>322565.81800000003</v>
      </c>
      <c r="H12" s="2">
        <v>373282.0245</v>
      </c>
      <c r="I12" s="2">
        <v>532033.06799999997</v>
      </c>
      <c r="J12" s="2">
        <v>340139.09149999998</v>
      </c>
      <c r="K12" s="2">
        <v>677811.80299999996</v>
      </c>
      <c r="L12" s="2">
        <v>254905.0385</v>
      </c>
      <c r="M12" s="2">
        <v>268807.6985</v>
      </c>
      <c r="N12" s="2">
        <v>343221.90899999999</v>
      </c>
      <c r="O12" s="2">
        <v>263819.00050000002</v>
      </c>
      <c r="P12" s="2">
        <v>617637.38100000005</v>
      </c>
      <c r="Q12" s="2">
        <v>511429.0675</v>
      </c>
      <c r="R12" s="29">
        <v>317410.96000000002</v>
      </c>
    </row>
    <row r="13" spans="1:18">
      <c r="A13" s="35" t="s">
        <v>45</v>
      </c>
      <c r="B13" s="14">
        <f t="shared" si="0"/>
        <v>252990.9705</v>
      </c>
      <c r="C13" s="14">
        <f t="shared" si="1"/>
        <v>415195.14749999996</v>
      </c>
      <c r="D13" s="19">
        <f t="shared" si="2"/>
        <v>806650.05449999997</v>
      </c>
      <c r="E13" s="2">
        <v>436257.41200000001</v>
      </c>
      <c r="F13" s="2">
        <v>468880.51449999999</v>
      </c>
      <c r="G13" s="2">
        <v>376740.80200000003</v>
      </c>
      <c r="H13" s="2">
        <v>421799.50449999998</v>
      </c>
      <c r="I13" s="2">
        <v>638916.21050000004</v>
      </c>
      <c r="J13" s="2">
        <v>408590.7905</v>
      </c>
      <c r="K13" s="2">
        <v>806650.05449999997</v>
      </c>
      <c r="L13" s="2">
        <v>252990.9705</v>
      </c>
      <c r="M13" s="2">
        <v>275191.663</v>
      </c>
      <c r="N13" s="2">
        <v>394669.20449999999</v>
      </c>
      <c r="O13" s="2">
        <v>275911.34899999999</v>
      </c>
      <c r="P13" s="2">
        <v>710132.5</v>
      </c>
      <c r="Q13" s="2">
        <v>625709.81299999997</v>
      </c>
      <c r="R13" s="29">
        <v>349993.85499999998</v>
      </c>
    </row>
    <row r="14" spans="1:18">
      <c r="A14" s="35" t="s">
        <v>15</v>
      </c>
      <c r="B14" s="14">
        <f t="shared" si="0"/>
        <v>31713.901000000002</v>
      </c>
      <c r="C14" s="14">
        <f t="shared" si="1"/>
        <v>53338.526750000005</v>
      </c>
      <c r="D14" s="19">
        <f t="shared" si="2"/>
        <v>86978.112999999998</v>
      </c>
      <c r="E14" s="2">
        <v>55984.8315</v>
      </c>
      <c r="F14" s="2">
        <v>31713.901000000002</v>
      </c>
      <c r="G14" s="2">
        <v>31737.115000000002</v>
      </c>
      <c r="H14" s="2">
        <v>60595.219499999999</v>
      </c>
      <c r="I14" s="2">
        <v>86978.112999999998</v>
      </c>
      <c r="J14" s="2">
        <v>35192.241499999996</v>
      </c>
      <c r="K14" s="2">
        <v>72095.639500000005</v>
      </c>
      <c r="L14" s="2">
        <v>52878.718000000001</v>
      </c>
      <c r="M14" s="2">
        <v>32772.291499999999</v>
      </c>
      <c r="N14" s="2">
        <v>38230.9395</v>
      </c>
      <c r="O14" s="2">
        <v>53798.335500000001</v>
      </c>
      <c r="P14" s="2">
        <v>63815.724000000002</v>
      </c>
      <c r="Q14" s="2">
        <v>58133.038999999997</v>
      </c>
      <c r="R14" s="29">
        <v>36639.174500000001</v>
      </c>
    </row>
    <row r="15" spans="1:18">
      <c r="A15" s="35" t="s">
        <v>16</v>
      </c>
      <c r="B15" s="14">
        <f t="shared" si="0"/>
        <v>51058.900999999998</v>
      </c>
      <c r="C15" s="14">
        <f t="shared" si="1"/>
        <v>81988.946249999994</v>
      </c>
      <c r="D15" s="19">
        <f t="shared" si="2"/>
        <v>169468.11300000001</v>
      </c>
      <c r="E15" s="2">
        <v>79162.3315</v>
      </c>
      <c r="F15" s="2">
        <v>51058.900999999998</v>
      </c>
      <c r="G15" s="2">
        <v>58199.614999999998</v>
      </c>
      <c r="H15" s="2">
        <v>60595.219499999999</v>
      </c>
      <c r="I15" s="2">
        <v>169468.11300000001</v>
      </c>
      <c r="J15" s="2">
        <v>79722.241500000004</v>
      </c>
      <c r="K15" s="2">
        <v>72095.639500000005</v>
      </c>
      <c r="L15" s="2">
        <v>79888.717999999993</v>
      </c>
      <c r="M15" s="2">
        <v>98472.291500000007</v>
      </c>
      <c r="N15" s="2">
        <v>93345.939499999993</v>
      </c>
      <c r="O15" s="2">
        <v>112928.3355</v>
      </c>
      <c r="P15" s="2">
        <v>141195.72399999999</v>
      </c>
      <c r="Q15" s="2">
        <v>112153.039</v>
      </c>
      <c r="R15" s="29">
        <v>84089.174499999994</v>
      </c>
    </row>
    <row r="16" spans="1:18">
      <c r="A16" s="35" t="s">
        <v>17</v>
      </c>
      <c r="B16" s="14">
        <f t="shared" si="0"/>
        <v>37517.291499999999</v>
      </c>
      <c r="C16" s="14">
        <f t="shared" si="1"/>
        <v>61939.697</v>
      </c>
      <c r="D16" s="19">
        <f t="shared" si="2"/>
        <v>94278.112999999998</v>
      </c>
      <c r="E16" s="2">
        <v>77519.8315</v>
      </c>
      <c r="F16" s="2">
        <v>39561.400999999998</v>
      </c>
      <c r="G16" s="2">
        <v>39219.614999999998</v>
      </c>
      <c r="H16" s="2">
        <v>60595.219499999999</v>
      </c>
      <c r="I16" s="2">
        <v>94278.112999999998</v>
      </c>
      <c r="J16" s="2">
        <v>47237.241499999996</v>
      </c>
      <c r="K16" s="2">
        <v>72095.639500000005</v>
      </c>
      <c r="L16" s="2">
        <v>57988.718000000001</v>
      </c>
      <c r="M16" s="2">
        <v>37517.291499999999</v>
      </c>
      <c r="N16" s="2">
        <v>48998.4395</v>
      </c>
      <c r="O16" s="2">
        <v>78435.835500000001</v>
      </c>
      <c r="P16" s="2">
        <v>74400.724000000002</v>
      </c>
      <c r="Q16" s="2">
        <v>66345.539000000004</v>
      </c>
      <c r="R16" s="29">
        <v>63284.174500000001</v>
      </c>
    </row>
    <row r="17" spans="1:18">
      <c r="A17" s="35" t="s">
        <v>18</v>
      </c>
      <c r="B17" s="14">
        <f t="shared" si="0"/>
        <v>60595.219499999999</v>
      </c>
      <c r="C17" s="14">
        <f t="shared" si="1"/>
        <v>100788.253</v>
      </c>
      <c r="D17" s="19">
        <f t="shared" si="2"/>
        <v>182973.11300000001</v>
      </c>
      <c r="E17" s="2">
        <v>102339.8315</v>
      </c>
      <c r="F17" s="2">
        <v>66753.900999999998</v>
      </c>
      <c r="G17" s="2">
        <v>69879.615000000005</v>
      </c>
      <c r="H17" s="2">
        <v>60595.219499999999</v>
      </c>
      <c r="I17" s="2">
        <v>182973.11300000001</v>
      </c>
      <c r="J17" s="2">
        <v>92314.741500000004</v>
      </c>
      <c r="K17" s="2">
        <v>72095.639500000005</v>
      </c>
      <c r="L17" s="2">
        <v>84451.217999999993</v>
      </c>
      <c r="M17" s="2">
        <v>106137.29150000001</v>
      </c>
      <c r="N17" s="2">
        <v>103200.93949999999</v>
      </c>
      <c r="O17" s="2">
        <v>128623.3355</v>
      </c>
      <c r="P17" s="2">
        <v>156525.72399999999</v>
      </c>
      <c r="Q17" s="2">
        <v>120365.539</v>
      </c>
      <c r="R17" s="29">
        <v>99236.674499999994</v>
      </c>
    </row>
    <row r="18" spans="1:18">
      <c r="A18" s="35" t="s">
        <v>19</v>
      </c>
      <c r="B18" s="14">
        <f t="shared" si="0"/>
        <v>50839.791499999999</v>
      </c>
      <c r="C18" s="14">
        <f t="shared" si="1"/>
        <v>78249.77674999999</v>
      </c>
      <c r="D18" s="19">
        <f t="shared" si="2"/>
        <v>145013.11300000001</v>
      </c>
      <c r="E18" s="2">
        <v>87374.8315</v>
      </c>
      <c r="F18" s="2">
        <v>66936.400999999998</v>
      </c>
      <c r="G18" s="2">
        <v>68237.115000000005</v>
      </c>
      <c r="H18" s="2">
        <v>125930.21950000001</v>
      </c>
      <c r="I18" s="2">
        <v>145013.11300000001</v>
      </c>
      <c r="J18" s="2">
        <v>63297.241499999996</v>
      </c>
      <c r="K18" s="2">
        <v>133233.13949999999</v>
      </c>
      <c r="L18" s="2">
        <v>78246.217999999993</v>
      </c>
      <c r="M18" s="2">
        <v>50839.791499999999</v>
      </c>
      <c r="N18" s="2">
        <v>76920.939499999993</v>
      </c>
      <c r="O18" s="2">
        <v>78253.335500000001</v>
      </c>
      <c r="P18" s="2">
        <v>97760.724000000002</v>
      </c>
      <c r="Q18" s="2">
        <v>81858.039000000004</v>
      </c>
      <c r="R18" s="29">
        <v>61094.174500000001</v>
      </c>
    </row>
    <row r="19" spans="1:18">
      <c r="A19" s="35" t="s">
        <v>20</v>
      </c>
      <c r="B19" s="14">
        <f t="shared" si="0"/>
        <v>55219.791499999999</v>
      </c>
      <c r="C19" s="14">
        <f t="shared" si="1"/>
        <v>88605.739249999999</v>
      </c>
      <c r="D19" s="19">
        <f t="shared" si="2"/>
        <v>152495.61300000001</v>
      </c>
      <c r="E19" s="2">
        <v>110369.8315</v>
      </c>
      <c r="F19" s="2">
        <v>77703.900999999998</v>
      </c>
      <c r="G19" s="2">
        <v>76632.115000000005</v>
      </c>
      <c r="H19" s="2">
        <v>125930.21950000001</v>
      </c>
      <c r="I19" s="2">
        <v>152495.61300000001</v>
      </c>
      <c r="J19" s="2">
        <v>75524.741500000004</v>
      </c>
      <c r="K19" s="2">
        <v>133233.13949999999</v>
      </c>
      <c r="L19" s="2">
        <v>82991.217999999993</v>
      </c>
      <c r="M19" s="2">
        <v>55219.791499999999</v>
      </c>
      <c r="N19" s="2">
        <v>87323.439499999993</v>
      </c>
      <c r="O19" s="2">
        <v>93218.335500000001</v>
      </c>
      <c r="P19" s="2">
        <v>108710.724</v>
      </c>
      <c r="Q19" s="2">
        <v>89888.039000000004</v>
      </c>
      <c r="R19" s="29">
        <v>75694.174499999994</v>
      </c>
    </row>
    <row r="20" spans="1:18">
      <c r="A20" s="35" t="s">
        <v>21</v>
      </c>
      <c r="B20" s="14">
        <f t="shared" si="0"/>
        <v>104896.401</v>
      </c>
      <c r="C20" s="14">
        <f t="shared" si="1"/>
        <v>129581.6795</v>
      </c>
      <c r="D20" s="19">
        <f t="shared" si="2"/>
        <v>241920.61300000001</v>
      </c>
      <c r="E20" s="2">
        <v>135372.3315</v>
      </c>
      <c r="F20" s="2">
        <v>104896.401</v>
      </c>
      <c r="G20" s="2">
        <v>107474.61500000001</v>
      </c>
      <c r="H20" s="2">
        <v>125930.21950000001</v>
      </c>
      <c r="I20" s="2">
        <v>241920.61300000001</v>
      </c>
      <c r="J20" s="2">
        <v>120784.7415</v>
      </c>
      <c r="K20" s="2">
        <v>133233.13949999999</v>
      </c>
      <c r="L20" s="2">
        <v>109453.71799999999</v>
      </c>
      <c r="M20" s="2">
        <v>124022.29150000001</v>
      </c>
      <c r="N20" s="2">
        <v>141708.43950000001</v>
      </c>
      <c r="O20" s="2">
        <v>143405.83549999999</v>
      </c>
      <c r="P20" s="2">
        <v>191565.72399999999</v>
      </c>
      <c r="Q20" s="2">
        <v>144820.53899999999</v>
      </c>
      <c r="R20" s="29">
        <v>111829.17449999999</v>
      </c>
    </row>
    <row r="21" spans="1:18">
      <c r="A21" s="35" t="s">
        <v>22</v>
      </c>
      <c r="B21" s="14">
        <f t="shared" si="0"/>
        <v>35410.219499999999</v>
      </c>
      <c r="C21" s="14">
        <f t="shared" si="1"/>
        <v>60250.878499999999</v>
      </c>
      <c r="D21" s="19">
        <f t="shared" si="2"/>
        <v>103620.8355</v>
      </c>
      <c r="E21" s="2">
        <v>77884.8315</v>
      </c>
      <c r="F21" s="2">
        <v>39743.900999999998</v>
      </c>
      <c r="G21" s="2">
        <v>39402.114999999998</v>
      </c>
      <c r="H21" s="2">
        <v>35410.219499999999</v>
      </c>
      <c r="I21" s="2">
        <v>87708.112999999998</v>
      </c>
      <c r="J21" s="2">
        <v>47602.241499999996</v>
      </c>
      <c r="K21" s="2">
        <v>73555.639500000005</v>
      </c>
      <c r="L21" s="2">
        <v>61821.218000000001</v>
      </c>
      <c r="M21" s="2">
        <v>43722.291499999999</v>
      </c>
      <c r="N21" s="2">
        <v>54838.4395</v>
      </c>
      <c r="O21" s="2">
        <v>103620.8355</v>
      </c>
      <c r="P21" s="2">
        <v>86810.724000000002</v>
      </c>
      <c r="Q21" s="2">
        <v>58680.538999999997</v>
      </c>
      <c r="R21" s="29">
        <v>67116.674499999994</v>
      </c>
    </row>
    <row r="22" spans="1:18">
      <c r="A22" s="35" t="s">
        <v>23</v>
      </c>
      <c r="B22" s="14">
        <f t="shared" si="0"/>
        <v>35410.219499999999</v>
      </c>
      <c r="C22" s="14">
        <f t="shared" si="1"/>
        <v>103434.503</v>
      </c>
      <c r="D22" s="19">
        <f t="shared" si="2"/>
        <v>177680.61300000001</v>
      </c>
      <c r="E22" s="2">
        <v>103069.8315</v>
      </c>
      <c r="F22" s="2">
        <v>67118.900999999998</v>
      </c>
      <c r="G22" s="2">
        <v>70427.115000000005</v>
      </c>
      <c r="H22" s="2">
        <v>35410.219499999999</v>
      </c>
      <c r="I22" s="2">
        <v>177680.61300000001</v>
      </c>
      <c r="J22" s="2">
        <v>93227.241500000004</v>
      </c>
      <c r="K22" s="2">
        <v>73555.639500000005</v>
      </c>
      <c r="L22" s="2">
        <v>89561.217999999993</v>
      </c>
      <c r="M22" s="2">
        <v>113072.29150000001</v>
      </c>
      <c r="N22" s="2">
        <v>111960.93949999999</v>
      </c>
      <c r="O22" s="2">
        <v>154903.33549999999</v>
      </c>
      <c r="P22" s="2">
        <v>170395.72399999999</v>
      </c>
      <c r="Q22" s="2">
        <v>113978.039</v>
      </c>
      <c r="R22" s="29">
        <v>103799.17449999999</v>
      </c>
    </row>
    <row r="23" spans="1:18">
      <c r="A23" s="35" t="s">
        <v>24</v>
      </c>
      <c r="B23" s="14">
        <f t="shared" si="0"/>
        <v>35410.219499999999</v>
      </c>
      <c r="C23" s="14">
        <f t="shared" si="1"/>
        <v>82797.640249999997</v>
      </c>
      <c r="D23" s="19">
        <f t="shared" si="2"/>
        <v>152213.13949999999</v>
      </c>
      <c r="E23" s="2">
        <v>123509.8315</v>
      </c>
      <c r="F23" s="2">
        <v>52883.900999999998</v>
      </c>
      <c r="G23" s="2">
        <v>51629.614999999998</v>
      </c>
      <c r="H23" s="2">
        <v>35410.219499999999</v>
      </c>
      <c r="I23" s="2">
        <v>105410.613</v>
      </c>
      <c r="J23" s="2">
        <v>77167.241500000004</v>
      </c>
      <c r="K23" s="2">
        <v>152213.13949999999</v>
      </c>
      <c r="L23" s="2">
        <v>63646.218000000001</v>
      </c>
      <c r="M23" s="2">
        <v>42809.791499999999</v>
      </c>
      <c r="N23" s="2">
        <v>57393.4395</v>
      </c>
      <c r="O23" s="2">
        <v>111833.3355</v>
      </c>
      <c r="P23" s="2">
        <v>101593.224</v>
      </c>
      <c r="Q23" s="2">
        <v>88428.039000000004</v>
      </c>
      <c r="R23" s="29">
        <v>98141.674499999994</v>
      </c>
    </row>
    <row r="24" spans="1:18">
      <c r="A24" s="35" t="s">
        <v>25</v>
      </c>
      <c r="B24" s="14">
        <f t="shared" si="0"/>
        <v>35410.219499999999</v>
      </c>
      <c r="C24" s="14">
        <f t="shared" si="1"/>
        <v>128899.458</v>
      </c>
      <c r="D24" s="19">
        <f t="shared" si="2"/>
        <v>195383.11300000001</v>
      </c>
      <c r="E24" s="2">
        <v>148694.8315</v>
      </c>
      <c r="F24" s="2">
        <v>80258.900999999998</v>
      </c>
      <c r="G24" s="2">
        <v>82654.615000000005</v>
      </c>
      <c r="H24" s="2">
        <v>35410.219499999999</v>
      </c>
      <c r="I24" s="2">
        <v>195383.11300000001</v>
      </c>
      <c r="J24" s="2">
        <v>122792.2415</v>
      </c>
      <c r="K24" s="2">
        <v>152213.13949999999</v>
      </c>
      <c r="L24" s="2">
        <v>91568.717999999993</v>
      </c>
      <c r="M24" s="2">
        <v>112159.79150000001</v>
      </c>
      <c r="N24" s="2">
        <v>114515.93949999999</v>
      </c>
      <c r="O24" s="2">
        <v>163298.33549999999</v>
      </c>
      <c r="P24" s="2">
        <v>185178.22399999999</v>
      </c>
      <c r="Q24" s="2">
        <v>143725.53899999999</v>
      </c>
      <c r="R24" s="29">
        <v>135006.67449999999</v>
      </c>
    </row>
    <row r="25" spans="1:18">
      <c r="A25" s="35" t="s">
        <v>26</v>
      </c>
      <c r="B25" s="14">
        <f t="shared" si="0"/>
        <v>56679.791499999999</v>
      </c>
      <c r="C25" s="14">
        <f t="shared" si="1"/>
        <v>103049.72</v>
      </c>
      <c r="D25" s="19">
        <f t="shared" si="2"/>
        <v>220650.63949999999</v>
      </c>
      <c r="E25" s="2">
        <v>136832.3315</v>
      </c>
      <c r="F25" s="2">
        <v>100698.901</v>
      </c>
      <c r="G25" s="2">
        <v>96707.115000000005</v>
      </c>
      <c r="H25" s="2">
        <v>158232.71950000001</v>
      </c>
      <c r="I25" s="2">
        <v>176220.61300000001</v>
      </c>
      <c r="J25" s="2">
        <v>94869.741500000004</v>
      </c>
      <c r="K25" s="2">
        <v>220650.63949999999</v>
      </c>
      <c r="L25" s="2">
        <v>85911.217999999993</v>
      </c>
      <c r="M25" s="2">
        <v>56679.791499999999</v>
      </c>
      <c r="N25" s="2">
        <v>88783.439499999993</v>
      </c>
      <c r="O25" s="2">
        <v>112563.3355</v>
      </c>
      <c r="P25" s="2">
        <v>129880.724</v>
      </c>
      <c r="Q25" s="2">
        <v>105400.539</v>
      </c>
      <c r="R25" s="29">
        <v>96134.174499999994</v>
      </c>
    </row>
    <row r="26" spans="1:18">
      <c r="A26" s="35" t="s">
        <v>27</v>
      </c>
      <c r="B26" s="14">
        <f t="shared" si="0"/>
        <v>61242.291499999999</v>
      </c>
      <c r="C26" s="14">
        <f t="shared" si="1"/>
        <v>112630.97</v>
      </c>
      <c r="D26" s="19">
        <f t="shared" si="2"/>
        <v>220650.63949999999</v>
      </c>
      <c r="E26" s="2">
        <v>160009.8315</v>
      </c>
      <c r="F26" s="2">
        <v>111648.901</v>
      </c>
      <c r="G26" s="2">
        <v>105284.61500000001</v>
      </c>
      <c r="H26" s="2">
        <v>158232.71950000001</v>
      </c>
      <c r="I26" s="2">
        <v>183703.11300000001</v>
      </c>
      <c r="J26" s="2">
        <v>107097.2415</v>
      </c>
      <c r="K26" s="2">
        <v>220650.63949999999</v>
      </c>
      <c r="L26" s="2">
        <v>90838.717999999993</v>
      </c>
      <c r="M26" s="2">
        <v>61242.291499999999</v>
      </c>
      <c r="N26" s="2">
        <v>99733.439499999993</v>
      </c>
      <c r="O26" s="2">
        <v>128075.8355</v>
      </c>
      <c r="P26" s="2">
        <v>140830.72399999999</v>
      </c>
      <c r="Q26" s="2">
        <v>113613.039</v>
      </c>
      <c r="R26" s="29">
        <v>111099.17449999999</v>
      </c>
    </row>
    <row r="27" spans="1:18">
      <c r="A27" s="36" t="s">
        <v>28</v>
      </c>
      <c r="B27" s="16">
        <f t="shared" si="0"/>
        <v>118761.21799999999</v>
      </c>
      <c r="C27" s="16">
        <f t="shared" si="1"/>
        <v>157453.07949999999</v>
      </c>
      <c r="D27" s="20">
        <f t="shared" si="2"/>
        <v>273675.61300000001</v>
      </c>
      <c r="E27" s="15">
        <v>185194.8315</v>
      </c>
      <c r="F27" s="15">
        <v>139023.90100000001</v>
      </c>
      <c r="G27" s="15">
        <v>136309.61499999999</v>
      </c>
      <c r="H27" s="15">
        <v>158232.71950000001</v>
      </c>
      <c r="I27" s="15">
        <v>273675.61300000001</v>
      </c>
      <c r="J27" s="15">
        <v>152904.7415</v>
      </c>
      <c r="K27" s="15">
        <v>220650.63949999999</v>
      </c>
      <c r="L27" s="15">
        <v>118761.21799999999</v>
      </c>
      <c r="M27" s="15">
        <v>130592.29150000001</v>
      </c>
      <c r="N27" s="15">
        <v>156673.43950000001</v>
      </c>
      <c r="O27" s="15">
        <v>179358.33549999999</v>
      </c>
      <c r="P27" s="15">
        <v>224415.72399999999</v>
      </c>
      <c r="Q27" s="15">
        <v>168910.53899999999</v>
      </c>
      <c r="R27" s="30">
        <v>147781.67449999999</v>
      </c>
    </row>
    <row r="28" spans="1:18">
      <c r="A28" s="35" t="s">
        <v>29</v>
      </c>
      <c r="B28" s="14">
        <f t="shared" si="0"/>
        <v>38429.791499999999</v>
      </c>
      <c r="C28" s="14">
        <f t="shared" si="1"/>
        <v>79986.629249999998</v>
      </c>
      <c r="D28" s="19">
        <f t="shared" si="2"/>
        <v>152213.13949999999</v>
      </c>
      <c r="E28" s="2">
        <v>100514.8315</v>
      </c>
      <c r="F28" s="2">
        <v>41933.900999999998</v>
      </c>
      <c r="G28" s="2">
        <v>43052.114999999998</v>
      </c>
      <c r="H28" s="2">
        <v>79757.719500000007</v>
      </c>
      <c r="I28" s="2">
        <v>97928.112999999998</v>
      </c>
      <c r="J28" s="2">
        <v>64757.241499999996</v>
      </c>
      <c r="K28" s="2">
        <v>152213.13949999999</v>
      </c>
      <c r="L28" s="2">
        <v>58718.718000000001</v>
      </c>
      <c r="M28" s="2">
        <v>38429.791499999999</v>
      </c>
      <c r="N28" s="2">
        <v>46625.9395</v>
      </c>
      <c r="O28" s="2">
        <v>96320.835500000001</v>
      </c>
      <c r="P28" s="2">
        <v>90643.224000000002</v>
      </c>
      <c r="Q28" s="2">
        <v>80215.539000000004</v>
      </c>
      <c r="R28" s="29">
        <v>83359.174499999994</v>
      </c>
    </row>
    <row r="29" spans="1:18">
      <c r="A29" s="35" t="s">
        <v>0</v>
      </c>
      <c r="B29" s="14">
        <f t="shared" si="0"/>
        <v>33173.900999999998</v>
      </c>
      <c r="C29" s="14">
        <f t="shared" si="1"/>
        <v>55619.776750000005</v>
      </c>
      <c r="D29" s="19">
        <f t="shared" si="2"/>
        <v>90810.612999999998</v>
      </c>
      <c r="E29" s="2">
        <v>60729.8315</v>
      </c>
      <c r="F29" s="2">
        <v>33173.900999999998</v>
      </c>
      <c r="G29" s="2">
        <v>33197.114999999998</v>
      </c>
      <c r="H29" s="2">
        <v>61507.719499999999</v>
      </c>
      <c r="I29" s="2">
        <v>90810.612999999998</v>
      </c>
      <c r="J29" s="2">
        <v>36834.741499999996</v>
      </c>
      <c r="K29" s="2">
        <v>73008.139500000005</v>
      </c>
      <c r="L29" s="2">
        <v>56346.218000000001</v>
      </c>
      <c r="M29" s="2">
        <v>33319.791499999999</v>
      </c>
      <c r="N29" s="2">
        <v>40055.9395</v>
      </c>
      <c r="O29" s="2">
        <v>54893.335500000001</v>
      </c>
      <c r="P29" s="2">
        <v>66188.224000000002</v>
      </c>
      <c r="Q29" s="2">
        <v>62148.038999999997</v>
      </c>
      <c r="R29" s="29">
        <v>40836.674500000001</v>
      </c>
    </row>
    <row r="30" spans="1:18">
      <c r="A30" s="35" t="s">
        <v>1</v>
      </c>
      <c r="B30" s="14">
        <f t="shared" si="0"/>
        <v>55803.900999999998</v>
      </c>
      <c r="C30" s="14">
        <f t="shared" si="1"/>
        <v>97410.196249999994</v>
      </c>
      <c r="D30" s="19">
        <f t="shared" si="2"/>
        <v>186440.61300000001</v>
      </c>
      <c r="E30" s="2">
        <v>91937.3315</v>
      </c>
      <c r="F30" s="2">
        <v>55803.900999999998</v>
      </c>
      <c r="G30" s="2">
        <v>63492.114999999998</v>
      </c>
      <c r="H30" s="2">
        <v>61507.719499999999</v>
      </c>
      <c r="I30" s="2">
        <v>186440.61300000001</v>
      </c>
      <c r="J30" s="2">
        <v>87569.741500000004</v>
      </c>
      <c r="K30" s="2">
        <v>73008.139500000005</v>
      </c>
      <c r="L30" s="2">
        <v>95583.717999999993</v>
      </c>
      <c r="M30" s="2">
        <v>118912.29150000001</v>
      </c>
      <c r="N30" s="2">
        <v>111230.93949999999</v>
      </c>
      <c r="O30" s="2">
        <v>117490.8355</v>
      </c>
      <c r="P30" s="2">
        <v>152875.72399999999</v>
      </c>
      <c r="Q30" s="2">
        <v>128760.539</v>
      </c>
      <c r="R30" s="29">
        <v>99236.674499999994</v>
      </c>
    </row>
    <row r="31" spans="1:18">
      <c r="A31" s="35" t="s">
        <v>2</v>
      </c>
      <c r="B31" s="14">
        <f t="shared" si="0"/>
        <v>39524.791499999999</v>
      </c>
      <c r="C31" s="14">
        <f t="shared" si="1"/>
        <v>67845.196249999994</v>
      </c>
      <c r="D31" s="19">
        <f t="shared" si="2"/>
        <v>99205.612999999998</v>
      </c>
      <c r="E31" s="2">
        <v>89747.3315</v>
      </c>
      <c r="F31" s="2">
        <v>42298.900999999998</v>
      </c>
      <c r="G31" s="2">
        <v>41774.614999999998</v>
      </c>
      <c r="H31" s="2">
        <v>61507.719499999999</v>
      </c>
      <c r="I31" s="2">
        <v>99205.612999999998</v>
      </c>
      <c r="J31" s="2">
        <v>50704.741499999996</v>
      </c>
      <c r="K31" s="2">
        <v>73008.139500000005</v>
      </c>
      <c r="L31" s="2">
        <v>63646.218000000001</v>
      </c>
      <c r="M31" s="2">
        <v>39524.791499999999</v>
      </c>
      <c r="N31" s="2">
        <v>53925.9395</v>
      </c>
      <c r="O31" s="2">
        <v>80625.835500000001</v>
      </c>
      <c r="P31" s="2">
        <v>77868.224000000002</v>
      </c>
      <c r="Q31" s="2">
        <v>72185.539000000004</v>
      </c>
      <c r="R31" s="29">
        <v>72044.174499999994</v>
      </c>
    </row>
    <row r="32" spans="1:18">
      <c r="A32" s="35" t="s">
        <v>3</v>
      </c>
      <c r="B32" s="14">
        <f t="shared" si="0"/>
        <v>61507.719499999999</v>
      </c>
      <c r="C32" s="14">
        <f t="shared" si="1"/>
        <v>121045.753</v>
      </c>
      <c r="D32" s="19">
        <f t="shared" si="2"/>
        <v>201953.11300000001</v>
      </c>
      <c r="E32" s="2">
        <v>123144.8315</v>
      </c>
      <c r="F32" s="2">
        <v>74053.900999999998</v>
      </c>
      <c r="G32" s="2">
        <v>76997.115000000005</v>
      </c>
      <c r="H32" s="2">
        <v>61507.719499999999</v>
      </c>
      <c r="I32" s="2">
        <v>201953.11300000001</v>
      </c>
      <c r="J32" s="2">
        <v>101804.7415</v>
      </c>
      <c r="K32" s="2">
        <v>73008.139500000005</v>
      </c>
      <c r="L32" s="2">
        <v>101971.21799999999</v>
      </c>
      <c r="M32" s="2">
        <v>128584.79150000001</v>
      </c>
      <c r="N32" s="2">
        <v>124005.93949999999</v>
      </c>
      <c r="O32" s="2">
        <v>134280.83549999999</v>
      </c>
      <c r="P32" s="2">
        <v>170030.72399999999</v>
      </c>
      <c r="Q32" s="2">
        <v>138980.53899999999</v>
      </c>
      <c r="R32" s="29">
        <v>118946.67449999999</v>
      </c>
    </row>
    <row r="33" spans="1:18">
      <c r="A33" s="35" t="s">
        <v>4</v>
      </c>
      <c r="B33" s="14">
        <f t="shared" si="0"/>
        <v>56679.791499999999</v>
      </c>
      <c r="C33" s="14">
        <f t="shared" si="1"/>
        <v>90613.239249999999</v>
      </c>
      <c r="D33" s="19">
        <f t="shared" si="2"/>
        <v>157970.61300000001</v>
      </c>
      <c r="E33" s="2">
        <v>103069.8315</v>
      </c>
      <c r="F33" s="2">
        <v>74236.400999999998</v>
      </c>
      <c r="G33" s="2">
        <v>74989.615000000005</v>
      </c>
      <c r="H33" s="2">
        <v>136515.21950000001</v>
      </c>
      <c r="I33" s="2">
        <v>157970.61300000001</v>
      </c>
      <c r="J33" s="2">
        <v>68772.241500000004</v>
      </c>
      <c r="K33" s="2">
        <v>139438.13949999999</v>
      </c>
      <c r="L33" s="2">
        <v>92846.217999999993</v>
      </c>
      <c r="M33" s="2">
        <v>56679.791499999999</v>
      </c>
      <c r="N33" s="2">
        <v>90060.939499999993</v>
      </c>
      <c r="O33" s="2">
        <v>80260.835500000001</v>
      </c>
      <c r="P33" s="2">
        <v>104148.224</v>
      </c>
      <c r="Q33" s="2">
        <v>91165.539000000004</v>
      </c>
      <c r="R33" s="29">
        <v>69124.174499999994</v>
      </c>
    </row>
    <row r="34" spans="1:18">
      <c r="A34" s="35" t="s">
        <v>5</v>
      </c>
      <c r="B34" s="14">
        <f t="shared" si="0"/>
        <v>62519.791499999999</v>
      </c>
      <c r="C34" s="14">
        <f t="shared" si="1"/>
        <v>100583.37849999999</v>
      </c>
      <c r="D34" s="19">
        <f t="shared" si="2"/>
        <v>166730.61300000001</v>
      </c>
      <c r="E34" s="2">
        <v>134277.3315</v>
      </c>
      <c r="F34" s="2">
        <v>86828.900999999998</v>
      </c>
      <c r="G34" s="2">
        <v>84844.615000000005</v>
      </c>
      <c r="H34" s="2">
        <v>136515.21950000001</v>
      </c>
      <c r="I34" s="2">
        <v>166730.61300000001</v>
      </c>
      <c r="J34" s="2">
        <v>82642.241500000004</v>
      </c>
      <c r="K34" s="2">
        <v>139438.13949999999</v>
      </c>
      <c r="L34" s="2">
        <v>99781.217999999993</v>
      </c>
      <c r="M34" s="2">
        <v>62519.791499999999</v>
      </c>
      <c r="N34" s="2">
        <v>103383.43949999999</v>
      </c>
      <c r="O34" s="2">
        <v>96503.335500000001</v>
      </c>
      <c r="P34" s="2">
        <v>116193.224</v>
      </c>
      <c r="Q34" s="2">
        <v>101385.539</v>
      </c>
      <c r="R34" s="29">
        <v>88104.174499999994</v>
      </c>
    </row>
    <row r="35" spans="1:18">
      <c r="A35" s="35" t="s">
        <v>6</v>
      </c>
      <c r="B35" s="14">
        <f t="shared" si="0"/>
        <v>118583.901</v>
      </c>
      <c r="C35" s="14">
        <f t="shared" si="1"/>
        <v>144798.23749999999</v>
      </c>
      <c r="D35" s="19">
        <f t="shared" si="2"/>
        <v>270025.61300000001</v>
      </c>
      <c r="E35" s="2">
        <v>167857.3315</v>
      </c>
      <c r="F35" s="2">
        <v>118583.901</v>
      </c>
      <c r="G35" s="2">
        <v>120249.61500000001</v>
      </c>
      <c r="H35" s="2">
        <v>136515.21950000001</v>
      </c>
      <c r="I35" s="2">
        <v>270025.61300000001</v>
      </c>
      <c r="J35" s="2">
        <v>134289.7415</v>
      </c>
      <c r="K35" s="2">
        <v>139438.13949999999</v>
      </c>
      <c r="L35" s="2">
        <v>138288.71799999999</v>
      </c>
      <c r="M35" s="2">
        <v>151944.79149999999</v>
      </c>
      <c r="N35" s="2">
        <v>173828.43950000001</v>
      </c>
      <c r="O35" s="2">
        <v>150158.33549999999</v>
      </c>
      <c r="P35" s="2">
        <v>209268.22399999999</v>
      </c>
      <c r="Q35" s="2">
        <v>168910.53899999999</v>
      </c>
      <c r="R35" s="29">
        <v>135371.67449999999</v>
      </c>
    </row>
    <row r="36" spans="1:18">
      <c r="A36" s="35" t="s">
        <v>7</v>
      </c>
      <c r="B36" s="14">
        <f t="shared" si="0"/>
        <v>36322.719499999999</v>
      </c>
      <c r="C36" s="14">
        <f t="shared" si="1"/>
        <v>65543.378499999992</v>
      </c>
      <c r="D36" s="19">
        <f t="shared" si="2"/>
        <v>107453.3355</v>
      </c>
      <c r="E36" s="2">
        <v>90294.8315</v>
      </c>
      <c r="F36" s="2">
        <v>42481.400999999998</v>
      </c>
      <c r="G36" s="2">
        <v>41957.114999999998</v>
      </c>
      <c r="H36" s="2">
        <v>36322.719499999999</v>
      </c>
      <c r="I36" s="2">
        <v>91358.112999999998</v>
      </c>
      <c r="J36" s="2">
        <v>50887.241499999996</v>
      </c>
      <c r="K36" s="2">
        <v>74285.639500000005</v>
      </c>
      <c r="L36" s="2">
        <v>68391.217999999993</v>
      </c>
      <c r="M36" s="2">
        <v>47372.291499999999</v>
      </c>
      <c r="N36" s="2">
        <v>61408.4395</v>
      </c>
      <c r="O36" s="2">
        <v>107453.3355</v>
      </c>
      <c r="P36" s="2">
        <v>91555.724000000002</v>
      </c>
      <c r="Q36" s="2">
        <v>62695.538999999997</v>
      </c>
      <c r="R36" s="29">
        <v>76789.174499999994</v>
      </c>
    </row>
    <row r="37" spans="1:18">
      <c r="A37" s="35" t="s">
        <v>8</v>
      </c>
      <c r="B37" s="14">
        <f t="shared" si="0"/>
        <v>36322.719499999999</v>
      </c>
      <c r="C37" s="14">
        <f t="shared" si="1"/>
        <v>124513.253</v>
      </c>
      <c r="D37" s="19">
        <f t="shared" si="2"/>
        <v>195748.11300000001</v>
      </c>
      <c r="E37" s="2">
        <v>124239.8315</v>
      </c>
      <c r="F37" s="2">
        <v>74418.900999999998</v>
      </c>
      <c r="G37" s="2">
        <v>77544.615000000005</v>
      </c>
      <c r="H37" s="2">
        <v>36322.719499999999</v>
      </c>
      <c r="I37" s="2">
        <v>195748.11300000001</v>
      </c>
      <c r="J37" s="2">
        <v>103082.2415</v>
      </c>
      <c r="K37" s="2">
        <v>74285.639500000005</v>
      </c>
      <c r="L37" s="2">
        <v>108906.21799999999</v>
      </c>
      <c r="M37" s="2">
        <v>137527.29149999999</v>
      </c>
      <c r="N37" s="2">
        <v>135138.43950000001</v>
      </c>
      <c r="O37" s="2">
        <v>162568.33549999999</v>
      </c>
      <c r="P37" s="2">
        <v>185360.72399999999</v>
      </c>
      <c r="Q37" s="2">
        <v>130950.539</v>
      </c>
      <c r="R37" s="29">
        <v>124786.67449999999</v>
      </c>
    </row>
    <row r="38" spans="1:18">
      <c r="A38" s="35" t="s">
        <v>9</v>
      </c>
      <c r="B38" s="14">
        <f t="shared" si="0"/>
        <v>36322.719499999999</v>
      </c>
      <c r="C38" s="14">
        <f t="shared" si="1"/>
        <v>91922.640249999997</v>
      </c>
      <c r="D38" s="19">
        <f t="shared" si="2"/>
        <v>159878.13949999999</v>
      </c>
      <c r="E38" s="2">
        <v>151797.3315</v>
      </c>
      <c r="F38" s="2">
        <v>57811.400999999998</v>
      </c>
      <c r="G38" s="2">
        <v>56009.614999999998</v>
      </c>
      <c r="H38" s="2">
        <v>36322.719499999999</v>
      </c>
      <c r="I38" s="2">
        <v>111980.613</v>
      </c>
      <c r="J38" s="2">
        <v>84467.241500000004</v>
      </c>
      <c r="K38" s="2">
        <v>159878.13949999999</v>
      </c>
      <c r="L38" s="2">
        <v>71311.217999999993</v>
      </c>
      <c r="M38" s="2">
        <v>46459.791499999999</v>
      </c>
      <c r="N38" s="2">
        <v>64693.4395</v>
      </c>
      <c r="O38" s="2">
        <v>116395.8355</v>
      </c>
      <c r="P38" s="2">
        <v>108345.724</v>
      </c>
      <c r="Q38" s="2">
        <v>99378.039000000004</v>
      </c>
      <c r="R38" s="29">
        <v>117486.67449999999</v>
      </c>
    </row>
    <row r="39" spans="1:18">
      <c r="A39" s="35" t="s">
        <v>10</v>
      </c>
      <c r="B39" s="14">
        <f t="shared" si="0"/>
        <v>36322.719499999999</v>
      </c>
      <c r="C39" s="14">
        <f t="shared" si="1"/>
        <v>149059.53950000001</v>
      </c>
      <c r="D39" s="19">
        <f t="shared" si="2"/>
        <v>216370.61300000001</v>
      </c>
      <c r="E39" s="2">
        <v>185742.3315</v>
      </c>
      <c r="F39" s="2">
        <v>89748.900999999998</v>
      </c>
      <c r="G39" s="2">
        <v>91597.115000000005</v>
      </c>
      <c r="H39" s="2">
        <v>36322.719499999999</v>
      </c>
      <c r="I39" s="2">
        <v>216370.61300000001</v>
      </c>
      <c r="J39" s="2">
        <v>136479.7415</v>
      </c>
      <c r="K39" s="2">
        <v>159878.13949999999</v>
      </c>
      <c r="L39" s="2">
        <v>111643.71799999999</v>
      </c>
      <c r="M39" s="2">
        <v>136432.29149999999</v>
      </c>
      <c r="N39" s="2">
        <v>138240.93950000001</v>
      </c>
      <c r="O39" s="2">
        <v>171328.33549999999</v>
      </c>
      <c r="P39" s="2">
        <v>201968.22399999999</v>
      </c>
      <c r="Q39" s="2">
        <v>167633.03899999999</v>
      </c>
      <c r="R39" s="29">
        <v>165666.67449999999</v>
      </c>
    </row>
    <row r="40" spans="1:18">
      <c r="A40" s="35" t="s">
        <v>11</v>
      </c>
      <c r="B40" s="14">
        <f t="shared" si="0"/>
        <v>64344.791499999999</v>
      </c>
      <c r="C40" s="14">
        <f t="shared" si="1"/>
        <v>115937.505</v>
      </c>
      <c r="D40" s="19">
        <f t="shared" si="2"/>
        <v>234520.63949999999</v>
      </c>
      <c r="E40" s="2">
        <v>169864.8315</v>
      </c>
      <c r="F40" s="2">
        <v>113656.401</v>
      </c>
      <c r="G40" s="2">
        <v>107657.11500000001</v>
      </c>
      <c r="H40" s="2">
        <v>173927.71950000001</v>
      </c>
      <c r="I40" s="2">
        <v>193923.11300000001</v>
      </c>
      <c r="J40" s="2">
        <v>104907.2415</v>
      </c>
      <c r="K40" s="2">
        <v>234520.63949999999</v>
      </c>
      <c r="L40" s="2">
        <v>103431.21799999999</v>
      </c>
      <c r="M40" s="2">
        <v>64344.791499999999</v>
      </c>
      <c r="N40" s="2">
        <v>105208.43949999999</v>
      </c>
      <c r="O40" s="2">
        <v>117125.8355</v>
      </c>
      <c r="P40" s="2">
        <v>140100.72399999999</v>
      </c>
      <c r="Q40" s="2">
        <v>120365.539</v>
      </c>
      <c r="R40" s="29">
        <v>114749.17449999999</v>
      </c>
    </row>
    <row r="41" spans="1:18">
      <c r="A41" s="35" t="s">
        <v>12</v>
      </c>
      <c r="B41" s="14">
        <f t="shared" si="0"/>
        <v>70184.791500000007</v>
      </c>
      <c r="C41" s="14">
        <f t="shared" si="1"/>
        <v>132068.18724999999</v>
      </c>
      <c r="D41" s="19">
        <f t="shared" si="2"/>
        <v>234520.63949999999</v>
      </c>
      <c r="E41" s="2">
        <v>201072.3315</v>
      </c>
      <c r="F41" s="2">
        <v>126431.401</v>
      </c>
      <c r="G41" s="2">
        <v>117512.11500000001</v>
      </c>
      <c r="H41" s="2">
        <v>173927.71950000001</v>
      </c>
      <c r="I41" s="2">
        <v>202683.11300000001</v>
      </c>
      <c r="J41" s="2">
        <v>118777.2415</v>
      </c>
      <c r="K41" s="2">
        <v>234520.63949999999</v>
      </c>
      <c r="L41" s="2">
        <v>110731.21799999999</v>
      </c>
      <c r="M41" s="2">
        <v>70184.791500000007</v>
      </c>
      <c r="N41" s="2">
        <v>119260.93949999999</v>
      </c>
      <c r="O41" s="2">
        <v>133733.33549999999</v>
      </c>
      <c r="P41" s="2">
        <v>152328.22399999999</v>
      </c>
      <c r="Q41" s="2">
        <v>130403.039</v>
      </c>
      <c r="R41" s="29">
        <v>134276.67449999999</v>
      </c>
    </row>
    <row r="42" spans="1:18">
      <c r="A42" s="36" t="s">
        <v>13</v>
      </c>
      <c r="B42" s="16">
        <f t="shared" si="0"/>
        <v>151246.21799999999</v>
      </c>
      <c r="C42" s="16">
        <f t="shared" si="1"/>
        <v>185561.255</v>
      </c>
      <c r="D42" s="20">
        <f t="shared" si="2"/>
        <v>306890.61300000001</v>
      </c>
      <c r="E42" s="15">
        <v>235017.3315</v>
      </c>
      <c r="F42" s="15">
        <v>158368.90100000001</v>
      </c>
      <c r="G42" s="15">
        <v>153282.11499999999</v>
      </c>
      <c r="H42" s="15">
        <v>173927.71950000001</v>
      </c>
      <c r="I42" s="15">
        <v>306890.61300000001</v>
      </c>
      <c r="J42" s="15">
        <v>170789.7415</v>
      </c>
      <c r="K42" s="15">
        <v>234520.63949999999</v>
      </c>
      <c r="L42" s="15">
        <v>151246.21799999999</v>
      </c>
      <c r="M42" s="15">
        <v>160339.79149999999</v>
      </c>
      <c r="N42" s="15">
        <v>192990.93950000001</v>
      </c>
      <c r="O42" s="15">
        <v>188665.83549999999</v>
      </c>
      <c r="P42" s="15">
        <v>245950.72399999999</v>
      </c>
      <c r="Q42" s="15">
        <v>198840.53899999999</v>
      </c>
      <c r="R42" s="30">
        <v>182456.67449999999</v>
      </c>
    </row>
    <row r="43" spans="1:18">
      <c r="A43" s="35" t="s">
        <v>14</v>
      </c>
      <c r="B43" s="14">
        <f t="shared" si="0"/>
        <v>40619.791499999999</v>
      </c>
      <c r="C43" s="14">
        <f t="shared" si="1"/>
        <v>86374.129249999998</v>
      </c>
      <c r="D43" s="19">
        <f t="shared" si="2"/>
        <v>159878.13949999999</v>
      </c>
      <c r="E43" s="2">
        <v>120589.8315</v>
      </c>
      <c r="F43" s="2">
        <v>45036.400999999998</v>
      </c>
      <c r="G43" s="2">
        <v>46154.614999999998</v>
      </c>
      <c r="H43" s="2">
        <v>83590.219500000007</v>
      </c>
      <c r="I43" s="2">
        <v>103220.613</v>
      </c>
      <c r="J43" s="2">
        <v>70597.241500000004</v>
      </c>
      <c r="K43" s="2">
        <v>159878.13949999999</v>
      </c>
      <c r="L43" s="2">
        <v>64011.218000000001</v>
      </c>
      <c r="M43" s="2">
        <v>40619.791499999999</v>
      </c>
      <c r="N43" s="2">
        <v>50640.9395</v>
      </c>
      <c r="O43" s="2">
        <v>99788.335500000001</v>
      </c>
      <c r="P43" s="2">
        <v>96118.224000000002</v>
      </c>
      <c r="Q43" s="2">
        <v>89158.039000000004</v>
      </c>
      <c r="R43" s="29">
        <v>97959.174499999994</v>
      </c>
    </row>
    <row r="45" spans="1:18" ht="16">
      <c r="A45" s="32" t="s">
        <v>54</v>
      </c>
    </row>
    <row r="46" spans="1:18">
      <c r="A46" s="17" t="s">
        <v>52</v>
      </c>
    </row>
    <row r="48" spans="1:18" s="3" customFormat="1">
      <c r="A48" s="34"/>
      <c r="B48" s="1" t="s">
        <v>48</v>
      </c>
      <c r="C48" s="1" t="s">
        <v>49</v>
      </c>
      <c r="D48" s="18" t="s">
        <v>50</v>
      </c>
      <c r="E48" s="1" t="s">
        <v>30</v>
      </c>
      <c r="F48" s="1" t="s">
        <v>31</v>
      </c>
      <c r="G48" s="1" t="s">
        <v>32</v>
      </c>
      <c r="H48" s="1" t="s">
        <v>33</v>
      </c>
      <c r="I48" s="1" t="s">
        <v>34</v>
      </c>
      <c r="J48" s="1" t="s">
        <v>35</v>
      </c>
      <c r="K48" s="1" t="s">
        <v>36</v>
      </c>
      <c r="L48" s="1" t="s">
        <v>37</v>
      </c>
      <c r="M48" s="1" t="s">
        <v>38</v>
      </c>
      <c r="N48" s="1" t="s">
        <v>39</v>
      </c>
      <c r="O48" s="1" t="s">
        <v>40</v>
      </c>
      <c r="P48" s="1" t="s">
        <v>41</v>
      </c>
      <c r="Q48" s="1" t="s">
        <v>42</v>
      </c>
      <c r="R48" s="18" t="s">
        <v>43</v>
      </c>
    </row>
    <row r="49" spans="1:18">
      <c r="A49" s="35" t="s">
        <v>44</v>
      </c>
      <c r="B49" s="4">
        <f>MIN(E49:R49)</f>
        <v>0</v>
      </c>
      <c r="C49" s="4">
        <f>MEDIAN(E49:R49)</f>
        <v>0</v>
      </c>
      <c r="D49" s="21">
        <f>MAX(E49:R49)</f>
        <v>0</v>
      </c>
      <c r="E49" s="4">
        <f>E12/E$12-1</f>
        <v>0</v>
      </c>
      <c r="F49" s="4">
        <f t="shared" ref="F49:R49" si="3">F12/F$12-1</f>
        <v>0</v>
      </c>
      <c r="G49" s="4">
        <f t="shared" si="3"/>
        <v>0</v>
      </c>
      <c r="H49" s="4">
        <f t="shared" si="3"/>
        <v>0</v>
      </c>
      <c r="I49" s="4">
        <f t="shared" si="3"/>
        <v>0</v>
      </c>
      <c r="J49" s="4">
        <f t="shared" si="3"/>
        <v>0</v>
      </c>
      <c r="K49" s="4">
        <f t="shared" si="3"/>
        <v>0</v>
      </c>
      <c r="L49" s="4">
        <f t="shared" si="3"/>
        <v>0</v>
      </c>
      <c r="M49" s="4">
        <f t="shared" si="3"/>
        <v>0</v>
      </c>
      <c r="N49" s="4">
        <f t="shared" si="3"/>
        <v>0</v>
      </c>
      <c r="O49" s="4">
        <f t="shared" si="3"/>
        <v>0</v>
      </c>
      <c r="P49" s="4">
        <f t="shared" si="3"/>
        <v>0</v>
      </c>
      <c r="Q49" s="4">
        <f t="shared" si="3"/>
        <v>0</v>
      </c>
      <c r="R49" s="21">
        <f t="shared" si="3"/>
        <v>0</v>
      </c>
    </row>
    <row r="50" spans="1:18">
      <c r="A50" s="35" t="s">
        <v>45</v>
      </c>
      <c r="B50" s="4">
        <f>MIN(E50:R50)</f>
        <v>-7.5089453361275593E-3</v>
      </c>
      <c r="C50" s="4">
        <f>MEDIAN(E50:R50)</f>
        <v>0.15892265417262752</v>
      </c>
      <c r="D50" s="21">
        <f>MAX(E50:R50)</f>
        <v>0.22345375490414399</v>
      </c>
      <c r="E50" s="4">
        <f t="shared" ref="E50:R50" si="4">E13/E$12-1</f>
        <v>0.19899699318650099</v>
      </c>
      <c r="F50" s="4">
        <f t="shared" si="4"/>
        <v>0.16815092297044543</v>
      </c>
      <c r="G50" s="4">
        <f t="shared" si="4"/>
        <v>0.16795017009520818</v>
      </c>
      <c r="H50" s="4">
        <f t="shared" si="4"/>
        <v>0.12997539880198539</v>
      </c>
      <c r="I50" s="4">
        <f t="shared" si="4"/>
        <v>0.20089567534174413</v>
      </c>
      <c r="J50" s="4">
        <f t="shared" si="4"/>
        <v>0.20124619813068456</v>
      </c>
      <c r="K50" s="4">
        <f t="shared" si="4"/>
        <v>0.19007968130646447</v>
      </c>
      <c r="L50" s="4">
        <f t="shared" si="4"/>
        <v>-7.5089453361275593E-3</v>
      </c>
      <c r="M50" s="4">
        <f t="shared" si="4"/>
        <v>2.3749187748802525E-2</v>
      </c>
      <c r="N50" s="4">
        <f t="shared" si="4"/>
        <v>0.14989513825004686</v>
      </c>
      <c r="O50" s="4">
        <f t="shared" si="4"/>
        <v>4.5835775577506066E-2</v>
      </c>
      <c r="P50" s="4">
        <f t="shared" si="4"/>
        <v>0.14975634870131005</v>
      </c>
      <c r="Q50" s="4">
        <f t="shared" si="4"/>
        <v>0.22345375490414399</v>
      </c>
      <c r="R50" s="21">
        <f t="shared" si="4"/>
        <v>0.10265207918466324</v>
      </c>
    </row>
    <row r="52" spans="1:18" ht="16">
      <c r="A52" s="32" t="s">
        <v>66</v>
      </c>
    </row>
    <row r="53" spans="1:18">
      <c r="A53" s="17" t="s">
        <v>52</v>
      </c>
    </row>
    <row r="55" spans="1:18" s="3" customFormat="1">
      <c r="A55" s="34"/>
      <c r="B55" s="1" t="s">
        <v>48</v>
      </c>
      <c r="C55" s="1" t="s">
        <v>49</v>
      </c>
      <c r="D55" s="18" t="s">
        <v>50</v>
      </c>
      <c r="E55" s="1" t="s">
        <v>30</v>
      </c>
      <c r="F55" s="1" t="s">
        <v>31</v>
      </c>
      <c r="G55" s="1" t="s">
        <v>32</v>
      </c>
      <c r="H55" s="1" t="s">
        <v>33</v>
      </c>
      <c r="I55" s="1" t="s">
        <v>34</v>
      </c>
      <c r="J55" s="1" t="s">
        <v>35</v>
      </c>
      <c r="K55" s="1" t="s">
        <v>36</v>
      </c>
      <c r="L55" s="1" t="s">
        <v>37</v>
      </c>
      <c r="M55" s="1" t="s">
        <v>38</v>
      </c>
      <c r="N55" s="1" t="s">
        <v>39</v>
      </c>
      <c r="O55" s="1" t="s">
        <v>40</v>
      </c>
      <c r="P55" s="1" t="s">
        <v>41</v>
      </c>
      <c r="Q55" s="1" t="s">
        <v>42</v>
      </c>
      <c r="R55" s="18" t="s">
        <v>43</v>
      </c>
    </row>
    <row r="56" spans="1:18">
      <c r="A56" s="35" t="s">
        <v>22</v>
      </c>
      <c r="B56" s="4">
        <f t="shared" ref="B56:B71" si="5">MIN(E56:R56)</f>
        <v>-0.90513816049023277</v>
      </c>
      <c r="C56" s="4">
        <f t="shared" ref="C56:C71" si="6">MEDIAN(E56:R56)</f>
        <v>-0.84983581923504747</v>
      </c>
      <c r="D56" s="21">
        <f t="shared" ref="D56:D71" si="7">MAX(E56:R56)</f>
        <v>-0.60722754879817686</v>
      </c>
      <c r="E56" s="4">
        <f t="shared" ref="E56:R56" si="8">E21/E$12-1</f>
        <v>-0.7859436282005513</v>
      </c>
      <c r="F56" s="4">
        <f t="shared" si="8"/>
        <v>-0.90098357001441143</v>
      </c>
      <c r="G56" s="4">
        <f t="shared" si="8"/>
        <v>-0.87784782887317592</v>
      </c>
      <c r="H56" s="4">
        <f t="shared" si="8"/>
        <v>-0.90513816049023277</v>
      </c>
      <c r="I56" s="4">
        <f t="shared" si="8"/>
        <v>-0.83514537295640423</v>
      </c>
      <c r="J56" s="4">
        <f t="shared" si="8"/>
        <v>-0.86005065959905991</v>
      </c>
      <c r="K56" s="4">
        <f t="shared" si="8"/>
        <v>-0.89148073377530135</v>
      </c>
      <c r="L56" s="4">
        <f t="shared" si="8"/>
        <v>-0.75747353460021938</v>
      </c>
      <c r="M56" s="4">
        <f t="shared" si="8"/>
        <v>-0.83734732396438416</v>
      </c>
      <c r="N56" s="4">
        <f t="shared" si="8"/>
        <v>-0.84022453677337949</v>
      </c>
      <c r="O56" s="4">
        <f t="shared" si="8"/>
        <v>-0.60722754879817686</v>
      </c>
      <c r="P56" s="4">
        <f t="shared" si="8"/>
        <v>-0.85944710169671545</v>
      </c>
      <c r="Q56" s="4">
        <f t="shared" si="8"/>
        <v>-0.88526162721480439</v>
      </c>
      <c r="R56" s="21">
        <f t="shared" si="8"/>
        <v>-0.78854959986258821</v>
      </c>
    </row>
    <row r="57" spans="1:18">
      <c r="A57" s="35" t="s">
        <v>23</v>
      </c>
      <c r="B57" s="4">
        <f t="shared" si="5"/>
        <v>-0.90513816049023277</v>
      </c>
      <c r="C57" s="4">
        <f t="shared" si="6"/>
        <v>-0.72042140181475589</v>
      </c>
      <c r="D57" s="21">
        <f t="shared" si="7"/>
        <v>-0.41284238357957093</v>
      </c>
      <c r="E57" s="4">
        <f t="shared" ref="E57:R57" si="9">E22/E$12-1</f>
        <v>-0.71672591764070859</v>
      </c>
      <c r="F57" s="4">
        <f t="shared" si="9"/>
        <v>-0.83278254538787844</v>
      </c>
      <c r="G57" s="4">
        <f t="shared" si="9"/>
        <v>-0.78166590794812607</v>
      </c>
      <c r="H57" s="4">
        <f t="shared" si="9"/>
        <v>-0.90513816049023277</v>
      </c>
      <c r="I57" s="4">
        <f t="shared" si="9"/>
        <v>-0.66603464392179468</v>
      </c>
      <c r="J57" s="4">
        <f t="shared" si="9"/>
        <v>-0.72591435730344445</v>
      </c>
      <c r="K57" s="4">
        <f t="shared" si="9"/>
        <v>-0.89148073377530135</v>
      </c>
      <c r="L57" s="4">
        <f t="shared" si="9"/>
        <v>-0.64864869471773901</v>
      </c>
      <c r="M57" s="4">
        <f t="shared" si="9"/>
        <v>-0.57935620099064988</v>
      </c>
      <c r="N57" s="4">
        <f t="shared" si="9"/>
        <v>-0.67379431043255456</v>
      </c>
      <c r="O57" s="4">
        <f t="shared" si="9"/>
        <v>-0.41284238357957093</v>
      </c>
      <c r="P57" s="4">
        <f t="shared" si="9"/>
        <v>-0.72411688598880319</v>
      </c>
      <c r="Q57" s="4">
        <f t="shared" si="9"/>
        <v>-0.77713812873962229</v>
      </c>
      <c r="R57" s="21">
        <f t="shared" si="9"/>
        <v>-0.67298175683662598</v>
      </c>
    </row>
    <row r="58" spans="1:18">
      <c r="A58" s="35" t="s">
        <v>24</v>
      </c>
      <c r="B58" s="4">
        <f t="shared" si="5"/>
        <v>-0.90513816049023277</v>
      </c>
      <c r="C58" s="4">
        <f t="shared" si="6"/>
        <v>-0.81448412302784057</v>
      </c>
      <c r="D58" s="21">
        <f t="shared" si="7"/>
        <v>-0.57609825187704788</v>
      </c>
      <c r="E58" s="4">
        <f t="shared" ref="E58:R58" si="10">E23/E$12-1</f>
        <v>-0.66054922501243052</v>
      </c>
      <c r="F58" s="4">
        <f t="shared" si="10"/>
        <v>-0.86824707819367553</v>
      </c>
      <c r="G58" s="4">
        <f t="shared" si="10"/>
        <v>-0.83994083650859741</v>
      </c>
      <c r="H58" s="4">
        <f t="shared" si="10"/>
        <v>-0.90513816049023277</v>
      </c>
      <c r="I58" s="4">
        <f t="shared" si="10"/>
        <v>-0.80187206521531473</v>
      </c>
      <c r="J58" s="4">
        <f t="shared" si="10"/>
        <v>-0.77313033571150114</v>
      </c>
      <c r="K58" s="4">
        <f t="shared" si="10"/>
        <v>-0.77543451024856225</v>
      </c>
      <c r="L58" s="4">
        <f t="shared" si="10"/>
        <v>-0.75031400566058248</v>
      </c>
      <c r="M58" s="4">
        <f t="shared" si="10"/>
        <v>-0.84074194400351221</v>
      </c>
      <c r="N58" s="4">
        <f t="shared" si="10"/>
        <v>-0.83278037329487609</v>
      </c>
      <c r="O58" s="4">
        <f t="shared" si="10"/>
        <v>-0.57609825187704788</v>
      </c>
      <c r="P58" s="4">
        <f t="shared" si="10"/>
        <v>-0.83551315525055636</v>
      </c>
      <c r="Q58" s="4">
        <f t="shared" si="10"/>
        <v>-0.82709618084036651</v>
      </c>
      <c r="R58" s="21">
        <f t="shared" si="10"/>
        <v>-0.69080565302470975</v>
      </c>
    </row>
    <row r="59" spans="1:18">
      <c r="A59" s="35" t="s">
        <v>25</v>
      </c>
      <c r="B59" s="4">
        <f t="shared" si="5"/>
        <v>-0.90513816049023277</v>
      </c>
      <c r="C59" s="4">
        <f t="shared" si="6"/>
        <v>-0.65356167991909486</v>
      </c>
      <c r="D59" s="21">
        <f t="shared" si="7"/>
        <v>-0.38102132450463899</v>
      </c>
      <c r="E59" s="4">
        <f t="shared" ref="E59:R59" si="11">E24/E$12-1</f>
        <v>-0.59133151445258791</v>
      </c>
      <c r="F59" s="4">
        <f t="shared" si="11"/>
        <v>-0.80004605356714265</v>
      </c>
      <c r="G59" s="4">
        <f t="shared" si="11"/>
        <v>-0.74375891558354768</v>
      </c>
      <c r="H59" s="4">
        <f t="shared" si="11"/>
        <v>-0.90513816049023277</v>
      </c>
      <c r="I59" s="4">
        <f t="shared" si="11"/>
        <v>-0.63276133618070518</v>
      </c>
      <c r="J59" s="4">
        <f t="shared" si="11"/>
        <v>-0.63899403341588568</v>
      </c>
      <c r="K59" s="4">
        <f t="shared" si="11"/>
        <v>-0.77543451024856225</v>
      </c>
      <c r="L59" s="4">
        <f t="shared" si="11"/>
        <v>-0.64077321288413847</v>
      </c>
      <c r="M59" s="4">
        <f t="shared" si="11"/>
        <v>-0.58275082102977782</v>
      </c>
      <c r="N59" s="4">
        <f t="shared" si="11"/>
        <v>-0.66635014695405126</v>
      </c>
      <c r="O59" s="4">
        <f t="shared" si="11"/>
        <v>-0.38102132450463899</v>
      </c>
      <c r="P59" s="4">
        <f t="shared" si="11"/>
        <v>-0.7001829395426441</v>
      </c>
      <c r="Q59" s="4">
        <f t="shared" si="11"/>
        <v>-0.71897268236518452</v>
      </c>
      <c r="R59" s="21">
        <f t="shared" si="11"/>
        <v>-0.57466284560558334</v>
      </c>
    </row>
    <row r="60" spans="1:18">
      <c r="A60" s="35" t="s">
        <v>26</v>
      </c>
      <c r="B60" s="4">
        <f t="shared" si="5"/>
        <v>-0.79390976051630069</v>
      </c>
      <c r="C60" s="4">
        <f t="shared" si="6"/>
        <v>-0.69866221225703407</v>
      </c>
      <c r="D60" s="21">
        <f t="shared" si="7"/>
        <v>-0.57333120326183629</v>
      </c>
      <c r="E60" s="4">
        <f t="shared" ref="E60:R60" si="12">E25/E$12-1</f>
        <v>-0.62393405928149925</v>
      </c>
      <c r="F60" s="4">
        <f t="shared" si="12"/>
        <v>-0.74912262184599798</v>
      </c>
      <c r="G60" s="4">
        <f t="shared" si="12"/>
        <v>-0.70019416316455452</v>
      </c>
      <c r="H60" s="4">
        <f t="shared" si="12"/>
        <v>-0.57610410061414563</v>
      </c>
      <c r="I60" s="4">
        <f t="shared" si="12"/>
        <v>-0.66877883425095663</v>
      </c>
      <c r="J60" s="4">
        <f t="shared" si="12"/>
        <v>-0.7210854504208023</v>
      </c>
      <c r="K60" s="4">
        <f t="shared" si="12"/>
        <v>-0.67446621831694475</v>
      </c>
      <c r="L60" s="4">
        <f t="shared" si="12"/>
        <v>-0.66296775259701279</v>
      </c>
      <c r="M60" s="4">
        <f t="shared" si="12"/>
        <v>-0.78914371940876538</v>
      </c>
      <c r="N60" s="4">
        <f t="shared" si="12"/>
        <v>-0.74132350770183497</v>
      </c>
      <c r="O60" s="4">
        <f t="shared" si="12"/>
        <v>-0.57333120326183629</v>
      </c>
      <c r="P60" s="4">
        <f t="shared" si="12"/>
        <v>-0.78971362810049861</v>
      </c>
      <c r="Q60" s="4">
        <f t="shared" si="12"/>
        <v>-0.79390976051630069</v>
      </c>
      <c r="R60" s="21">
        <f t="shared" si="12"/>
        <v>-0.69713026134951361</v>
      </c>
    </row>
    <row r="61" spans="1:18">
      <c r="A61" s="35" t="s">
        <v>27</v>
      </c>
      <c r="B61" s="4">
        <f t="shared" si="5"/>
        <v>-0.77785181519820434</v>
      </c>
      <c r="C61" s="4">
        <f t="shared" si="6"/>
        <v>-0.67403445461287514</v>
      </c>
      <c r="D61" s="21">
        <f t="shared" si="7"/>
        <v>-0.51453142018859255</v>
      </c>
      <c r="E61" s="4">
        <f t="shared" ref="E61:R61" si="13">E26/E$12-1</f>
        <v>-0.56023370246193394</v>
      </c>
      <c r="F61" s="4">
        <f t="shared" si="13"/>
        <v>-0.7218422119953849</v>
      </c>
      <c r="G61" s="4">
        <f t="shared" si="13"/>
        <v>-0.67360269090880553</v>
      </c>
      <c r="H61" s="4">
        <f t="shared" si="13"/>
        <v>-0.57610410061414563</v>
      </c>
      <c r="I61" s="4">
        <f t="shared" si="13"/>
        <v>-0.65471485881400127</v>
      </c>
      <c r="J61" s="4">
        <f t="shared" si="13"/>
        <v>-0.68513692140557736</v>
      </c>
      <c r="K61" s="4">
        <f t="shared" si="13"/>
        <v>-0.67446621831694475</v>
      </c>
      <c r="L61" s="4">
        <f t="shared" si="13"/>
        <v>-0.64363702445999316</v>
      </c>
      <c r="M61" s="4">
        <f t="shared" si="13"/>
        <v>-0.77217061921312502</v>
      </c>
      <c r="N61" s="4">
        <f t="shared" si="13"/>
        <v>-0.70941994993682056</v>
      </c>
      <c r="O61" s="4">
        <f t="shared" si="13"/>
        <v>-0.51453142018859255</v>
      </c>
      <c r="P61" s="4">
        <f t="shared" si="13"/>
        <v>-0.7719847788811216</v>
      </c>
      <c r="Q61" s="4">
        <f t="shared" si="13"/>
        <v>-0.77785181519820434</v>
      </c>
      <c r="R61" s="21">
        <f t="shared" si="13"/>
        <v>-0.64998318111006625</v>
      </c>
    </row>
    <row r="62" spans="1:18" s="7" customFormat="1">
      <c r="A62" s="36" t="s">
        <v>28</v>
      </c>
      <c r="B62" s="12">
        <f t="shared" si="5"/>
        <v>-0.67446621831694475</v>
      </c>
      <c r="C62" s="12">
        <f t="shared" si="6"/>
        <v>-0.54699276172976274</v>
      </c>
      <c r="D62" s="22">
        <f t="shared" si="7"/>
        <v>-0.32014625496998661</v>
      </c>
      <c r="E62" s="12">
        <f t="shared" ref="E62:R62" si="14">E27/E$12-1</f>
        <v>-0.49101599190209133</v>
      </c>
      <c r="F62" s="12">
        <f t="shared" si="14"/>
        <v>-0.65364118736885179</v>
      </c>
      <c r="G62" s="12">
        <f t="shared" si="14"/>
        <v>-0.57742076998375569</v>
      </c>
      <c r="H62" s="12">
        <f t="shared" si="14"/>
        <v>-0.57610410061414563</v>
      </c>
      <c r="I62" s="12">
        <f t="shared" si="14"/>
        <v>-0.48560412977939182</v>
      </c>
      <c r="J62" s="12">
        <f t="shared" si="14"/>
        <v>-0.55046407390077945</v>
      </c>
      <c r="K62" s="12">
        <f t="shared" si="14"/>
        <v>-0.67446621831694475</v>
      </c>
      <c r="L62" s="12">
        <f t="shared" si="14"/>
        <v>-0.53409623168354914</v>
      </c>
      <c r="M62" s="12">
        <f t="shared" si="14"/>
        <v>-0.51417949623939063</v>
      </c>
      <c r="N62" s="12">
        <f t="shared" si="14"/>
        <v>-0.54352144955874593</v>
      </c>
      <c r="O62" s="12">
        <f t="shared" si="14"/>
        <v>-0.32014625496998661</v>
      </c>
      <c r="P62" s="12">
        <f t="shared" si="14"/>
        <v>-0.63665456317320923</v>
      </c>
      <c r="Q62" s="12">
        <f t="shared" si="14"/>
        <v>-0.66972831672302235</v>
      </c>
      <c r="R62" s="22">
        <f t="shared" si="14"/>
        <v>-0.53441533808410402</v>
      </c>
    </row>
    <row r="63" spans="1:18">
      <c r="A63" s="35" t="s">
        <v>29</v>
      </c>
      <c r="B63" s="4">
        <f t="shared" si="5"/>
        <v>-0.89552748804428872</v>
      </c>
      <c r="C63" s="4">
        <f t="shared" si="6"/>
        <v>-0.81277572529408926</v>
      </c>
      <c r="D63" s="21">
        <f t="shared" si="7"/>
        <v>-0.63489803495029162</v>
      </c>
      <c r="E63" s="4">
        <f t="shared" ref="E63:R63" si="15">E28/E$12-1</f>
        <v>-0.72374800421924346</v>
      </c>
      <c r="F63" s="4">
        <f t="shared" si="15"/>
        <v>-0.89552748804428872</v>
      </c>
      <c r="G63" s="4">
        <f t="shared" si="15"/>
        <v>-0.8665323087643465</v>
      </c>
      <c r="H63" s="4">
        <f t="shared" si="15"/>
        <v>-0.78633388627048662</v>
      </c>
      <c r="I63" s="4">
        <f t="shared" si="15"/>
        <v>-0.8159360406522701</v>
      </c>
      <c r="J63" s="4">
        <f t="shared" si="15"/>
        <v>-0.80961540993590853</v>
      </c>
      <c r="K63" s="4">
        <f t="shared" si="15"/>
        <v>-0.77543451024856225</v>
      </c>
      <c r="L63" s="4">
        <f t="shared" si="15"/>
        <v>-0.76964473379760201</v>
      </c>
      <c r="M63" s="4">
        <f t="shared" si="15"/>
        <v>-0.85703612019132702</v>
      </c>
      <c r="N63" s="4">
        <f t="shared" si="15"/>
        <v>-0.86415220509714019</v>
      </c>
      <c r="O63" s="4">
        <f t="shared" si="15"/>
        <v>-0.63489803495029162</v>
      </c>
      <c r="P63" s="4">
        <f t="shared" si="15"/>
        <v>-0.85324200446993348</v>
      </c>
      <c r="Q63" s="4">
        <f t="shared" si="15"/>
        <v>-0.84315412615846286</v>
      </c>
      <c r="R63" s="21">
        <f t="shared" si="15"/>
        <v>-0.73737776887099304</v>
      </c>
    </row>
    <row r="64" spans="1:18">
      <c r="A64" s="35" t="s">
        <v>7</v>
      </c>
      <c r="B64" s="4">
        <f t="shared" si="5"/>
        <v>-0.90269362809887999</v>
      </c>
      <c r="C64" s="4">
        <f t="shared" si="6"/>
        <v>-0.83933887148363739</v>
      </c>
      <c r="D64" s="21">
        <f t="shared" si="7"/>
        <v>-0.5927005435683167</v>
      </c>
      <c r="E64" s="4">
        <f t="shared" ref="E64:R64" si="16">E36/E$12-1</f>
        <v>-0.75183635053338249</v>
      </c>
      <c r="F64" s="4">
        <f t="shared" si="16"/>
        <v>-0.89416346755175813</v>
      </c>
      <c r="G64" s="4">
        <f t="shared" si="16"/>
        <v>-0.86992696479699538</v>
      </c>
      <c r="H64" s="4">
        <f t="shared" si="16"/>
        <v>-0.90269362809887999</v>
      </c>
      <c r="I64" s="4">
        <f t="shared" si="16"/>
        <v>-0.82828489713349929</v>
      </c>
      <c r="J64" s="4">
        <f t="shared" si="16"/>
        <v>-0.85039284583377561</v>
      </c>
      <c r="K64" s="4">
        <f t="shared" si="16"/>
        <v>-0.89040373866136413</v>
      </c>
      <c r="L64" s="4">
        <f t="shared" si="16"/>
        <v>-0.73169923041752671</v>
      </c>
      <c r="M64" s="4">
        <f t="shared" si="16"/>
        <v>-0.82376884380787185</v>
      </c>
      <c r="N64" s="4">
        <f t="shared" si="16"/>
        <v>-0.82108240211437078</v>
      </c>
      <c r="O64" s="4">
        <f t="shared" si="16"/>
        <v>-0.5927005435683167</v>
      </c>
      <c r="P64" s="4">
        <f t="shared" si="16"/>
        <v>-0.85176460036831869</v>
      </c>
      <c r="Q64" s="4">
        <f t="shared" si="16"/>
        <v>-0.8774110761704017</v>
      </c>
      <c r="R64" s="21">
        <f t="shared" si="16"/>
        <v>-0.75807648702489672</v>
      </c>
    </row>
    <row r="65" spans="1:18">
      <c r="A65" s="35" t="s">
        <v>8</v>
      </c>
      <c r="B65" s="4">
        <f t="shared" si="5"/>
        <v>-0.90269362809887999</v>
      </c>
      <c r="C65" s="4">
        <f t="shared" si="6"/>
        <v>-0.677741915284506</v>
      </c>
      <c r="D65" s="21">
        <f t="shared" si="7"/>
        <v>-0.38378837311985048</v>
      </c>
      <c r="E65" s="4">
        <f t="shared" ref="E65:R65" si="17">E37/E$12-1</f>
        <v>-0.65854291456142056</v>
      </c>
      <c r="F65" s="4">
        <f t="shared" si="17"/>
        <v>-0.81459560548746968</v>
      </c>
      <c r="G65" s="4">
        <f t="shared" si="17"/>
        <v>-0.75960064373590885</v>
      </c>
      <c r="H65" s="4">
        <f t="shared" si="17"/>
        <v>-0.90269362809887999</v>
      </c>
      <c r="I65" s="4">
        <f t="shared" si="17"/>
        <v>-0.63207528859841466</v>
      </c>
      <c r="J65" s="4">
        <f t="shared" si="17"/>
        <v>-0.69694091600759145</v>
      </c>
      <c r="K65" s="4">
        <f t="shared" si="17"/>
        <v>-0.89040373866136413</v>
      </c>
      <c r="L65" s="4">
        <f t="shared" si="17"/>
        <v>-0.57275768795758819</v>
      </c>
      <c r="M65" s="4">
        <f t="shared" si="17"/>
        <v>-0.48838038394201722</v>
      </c>
      <c r="N65" s="4">
        <f t="shared" si="17"/>
        <v>-0.60626511316327414</v>
      </c>
      <c r="O65" s="4">
        <f t="shared" si="17"/>
        <v>-0.38378837311985048</v>
      </c>
      <c r="P65" s="4">
        <f t="shared" si="17"/>
        <v>-0.69988745872232117</v>
      </c>
      <c r="Q65" s="4">
        <f t="shared" si="17"/>
        <v>-0.74395170841555658</v>
      </c>
      <c r="R65" s="21">
        <f t="shared" si="17"/>
        <v>-0.60686085162276693</v>
      </c>
    </row>
    <row r="66" spans="1:18">
      <c r="A66" s="35" t="s">
        <v>9</v>
      </c>
      <c r="B66" s="4">
        <f t="shared" si="5"/>
        <v>-0.90269362809887999</v>
      </c>
      <c r="C66" s="4">
        <f t="shared" si="6"/>
        <v>-0.79760439790849524</v>
      </c>
      <c r="D66" s="21">
        <f t="shared" si="7"/>
        <v>-0.55880419803197612</v>
      </c>
      <c r="E66" s="4">
        <f t="shared" ref="E66:R66" si="18">E38/E$12-1</f>
        <v>-0.58280469503579568</v>
      </c>
      <c r="F66" s="4">
        <f t="shared" si="18"/>
        <v>-0.85597089376089963</v>
      </c>
      <c r="G66" s="4">
        <f t="shared" si="18"/>
        <v>-0.82636221237800223</v>
      </c>
      <c r="H66" s="4">
        <f t="shared" si="18"/>
        <v>-0.90269362809887999</v>
      </c>
      <c r="I66" s="4">
        <f t="shared" si="18"/>
        <v>-0.78952320873408566</v>
      </c>
      <c r="J66" s="4">
        <f t="shared" si="18"/>
        <v>-0.75166852734420264</v>
      </c>
      <c r="K66" s="4">
        <f t="shared" si="18"/>
        <v>-0.76412606155222118</v>
      </c>
      <c r="L66" s="4">
        <f t="shared" si="18"/>
        <v>-0.72024398411410773</v>
      </c>
      <c r="M66" s="4">
        <f t="shared" si="18"/>
        <v>-0.8271634638469999</v>
      </c>
      <c r="N66" s="4">
        <f t="shared" si="18"/>
        <v>-0.81151133478486659</v>
      </c>
      <c r="O66" s="4">
        <f t="shared" si="18"/>
        <v>-0.55880419803197612</v>
      </c>
      <c r="P66" s="4">
        <f t="shared" si="18"/>
        <v>-0.82458036489860709</v>
      </c>
      <c r="Q66" s="4">
        <f t="shared" si="18"/>
        <v>-0.80568558708290472</v>
      </c>
      <c r="R66" s="21">
        <f t="shared" si="18"/>
        <v>-0.62985942734932654</v>
      </c>
    </row>
    <row r="67" spans="1:18">
      <c r="A67" s="35" t="s">
        <v>10</v>
      </c>
      <c r="B67" s="4">
        <f t="shared" si="5"/>
        <v>-0.90269362809887999</v>
      </c>
      <c r="C67" s="4">
        <f t="shared" si="6"/>
        <v>-0.59798945726186059</v>
      </c>
      <c r="D67" s="21">
        <f t="shared" si="7"/>
        <v>-0.35058378973731286</v>
      </c>
      <c r="E67" s="4">
        <f t="shared" ref="E67:R67" si="19">E39/E$12-1</f>
        <v>-0.48951125906383386</v>
      </c>
      <c r="F67" s="4">
        <f t="shared" si="19"/>
        <v>-0.77640303169661118</v>
      </c>
      <c r="G67" s="4">
        <f t="shared" si="19"/>
        <v>-0.7160358913169157</v>
      </c>
      <c r="H67" s="4">
        <f t="shared" si="19"/>
        <v>-0.90269362809887999</v>
      </c>
      <c r="I67" s="4">
        <f t="shared" si="19"/>
        <v>-0.59331360019900115</v>
      </c>
      <c r="J67" s="4">
        <f t="shared" si="19"/>
        <v>-0.59875314272720104</v>
      </c>
      <c r="K67" s="4">
        <f t="shared" si="19"/>
        <v>-0.76412606155222118</v>
      </c>
      <c r="L67" s="4">
        <f t="shared" si="19"/>
        <v>-0.56201839454813296</v>
      </c>
      <c r="M67" s="4">
        <f t="shared" si="19"/>
        <v>-0.49245392798897092</v>
      </c>
      <c r="N67" s="4">
        <f t="shared" si="19"/>
        <v>-0.59722577179652014</v>
      </c>
      <c r="O67" s="4">
        <f t="shared" si="19"/>
        <v>-0.35058378973731286</v>
      </c>
      <c r="P67" s="4">
        <f t="shared" si="19"/>
        <v>-0.67299870407293239</v>
      </c>
      <c r="Q67" s="4">
        <f t="shared" si="19"/>
        <v>-0.6722262193280597</v>
      </c>
      <c r="R67" s="21">
        <f t="shared" si="19"/>
        <v>-0.47806882755403279</v>
      </c>
    </row>
    <row r="68" spans="1:18">
      <c r="A68" s="35" t="s">
        <v>11</v>
      </c>
      <c r="B68" s="4">
        <f t="shared" si="5"/>
        <v>-0.77316670216241334</v>
      </c>
      <c r="C68" s="4">
        <f t="shared" si="6"/>
        <v>-0.66012545699510172</v>
      </c>
      <c r="D68" s="21">
        <f t="shared" si="7"/>
        <v>-0.53314851137329988</v>
      </c>
      <c r="E68" s="4">
        <f t="shared" ref="E68:R68" si="20">E40/E$12-1</f>
        <v>-0.53314851137329988</v>
      </c>
      <c r="F68" s="4">
        <f t="shared" si="20"/>
        <v>-0.71684080352277246</v>
      </c>
      <c r="G68" s="4">
        <f t="shared" si="20"/>
        <v>-0.66624760283806639</v>
      </c>
      <c r="H68" s="4">
        <f t="shared" si="20"/>
        <v>-0.5340581434828775</v>
      </c>
      <c r="I68" s="4">
        <f t="shared" si="20"/>
        <v>-0.63550552650986725</v>
      </c>
      <c r="J68" s="4">
        <f t="shared" si="20"/>
        <v>-0.69157546391576696</v>
      </c>
      <c r="K68" s="4">
        <f t="shared" si="20"/>
        <v>-0.65400331115213706</v>
      </c>
      <c r="L68" s="4">
        <f t="shared" si="20"/>
        <v>-0.59423627477649887</v>
      </c>
      <c r="M68" s="4">
        <f t="shared" si="20"/>
        <v>-0.76062891108008945</v>
      </c>
      <c r="N68" s="4">
        <f t="shared" si="20"/>
        <v>-0.69346817105431346</v>
      </c>
      <c r="O68" s="4">
        <f t="shared" si="20"/>
        <v>-0.55603714941676463</v>
      </c>
      <c r="P68" s="4">
        <f t="shared" si="20"/>
        <v>-0.77316670216241334</v>
      </c>
      <c r="Q68" s="4">
        <f t="shared" si="20"/>
        <v>-0.76464861571443632</v>
      </c>
      <c r="R68" s="21">
        <f t="shared" si="20"/>
        <v>-0.63848389324678645</v>
      </c>
    </row>
    <row r="69" spans="1:18">
      <c r="A69" s="35" t="s">
        <v>12</v>
      </c>
      <c r="B69" s="4">
        <f t="shared" si="5"/>
        <v>-0.75336948720077557</v>
      </c>
      <c r="C69" s="4">
        <f t="shared" si="6"/>
        <v>-0.6432468632810634</v>
      </c>
      <c r="D69" s="21">
        <f t="shared" si="7"/>
        <v>-0.44737873959262531</v>
      </c>
      <c r="E69" s="4">
        <f t="shared" ref="E69:R69" si="21">E41/E$12-1</f>
        <v>-0.44737873959262531</v>
      </c>
      <c r="F69" s="4">
        <f t="shared" si="21"/>
        <v>-0.68501365869705699</v>
      </c>
      <c r="G69" s="4">
        <f t="shared" si="21"/>
        <v>-0.63569569854422703</v>
      </c>
      <c r="H69" s="4">
        <f t="shared" si="21"/>
        <v>-0.5340581434828775</v>
      </c>
      <c r="I69" s="4">
        <f t="shared" si="21"/>
        <v>-0.61904038453489507</v>
      </c>
      <c r="J69" s="4">
        <f t="shared" si="21"/>
        <v>-0.65079802801789977</v>
      </c>
      <c r="K69" s="4">
        <f t="shared" si="21"/>
        <v>-0.65400331115213706</v>
      </c>
      <c r="L69" s="4">
        <f t="shared" si="21"/>
        <v>-0.5655981590179513</v>
      </c>
      <c r="M69" s="4">
        <f t="shared" si="21"/>
        <v>-0.73890334282966974</v>
      </c>
      <c r="N69" s="4">
        <f t="shared" si="21"/>
        <v>-0.65252527192254495</v>
      </c>
      <c r="O69" s="4">
        <f t="shared" si="21"/>
        <v>-0.49308679342070372</v>
      </c>
      <c r="P69" s="4">
        <f t="shared" si="21"/>
        <v>-0.75336948720077557</v>
      </c>
      <c r="Q69" s="4">
        <f t="shared" si="21"/>
        <v>-0.74502223810342971</v>
      </c>
      <c r="R69" s="21">
        <f t="shared" si="21"/>
        <v>-0.57696270317823939</v>
      </c>
    </row>
    <row r="70" spans="1:18" s="7" customFormat="1">
      <c r="A70" s="36" t="s">
        <v>13</v>
      </c>
      <c r="B70" s="12">
        <f t="shared" si="5"/>
        <v>-0.65400331115213706</v>
      </c>
      <c r="C70" s="12">
        <f t="shared" si="6"/>
        <v>-0.46779531318617323</v>
      </c>
      <c r="D70" s="22">
        <f t="shared" si="7"/>
        <v>-0.28486638512604034</v>
      </c>
      <c r="E70" s="12">
        <f t="shared" ref="E70:R70" si="22">E42/E$12-1</f>
        <v>-0.35408530362066348</v>
      </c>
      <c r="F70" s="12">
        <f t="shared" si="22"/>
        <v>-0.60544579663276854</v>
      </c>
      <c r="G70" s="12">
        <f t="shared" si="22"/>
        <v>-0.52480360147769911</v>
      </c>
      <c r="H70" s="12">
        <f t="shared" si="22"/>
        <v>-0.5340581434828775</v>
      </c>
      <c r="I70" s="12">
        <f t="shared" si="22"/>
        <v>-0.42317379979095582</v>
      </c>
      <c r="J70" s="12">
        <f t="shared" si="22"/>
        <v>-0.49788264340089816</v>
      </c>
      <c r="K70" s="12">
        <f t="shared" si="22"/>
        <v>-0.65400331115213706</v>
      </c>
      <c r="L70" s="12">
        <f t="shared" si="22"/>
        <v>-0.40665661655801288</v>
      </c>
      <c r="M70" s="12">
        <f t="shared" si="22"/>
        <v>-0.4035148829638151</v>
      </c>
      <c r="N70" s="12">
        <f t="shared" si="22"/>
        <v>-0.43770798297144831</v>
      </c>
      <c r="O70" s="12">
        <f t="shared" si="22"/>
        <v>-0.28486638512604034</v>
      </c>
      <c r="P70" s="12">
        <f t="shared" si="22"/>
        <v>-0.60178782637510086</v>
      </c>
      <c r="Q70" s="12">
        <f t="shared" si="22"/>
        <v>-0.61120602711929362</v>
      </c>
      <c r="R70" s="22">
        <f t="shared" si="22"/>
        <v>-0.42517210338294564</v>
      </c>
    </row>
    <row r="71" spans="1:18">
      <c r="A71" s="35" t="s">
        <v>14</v>
      </c>
      <c r="B71" s="4">
        <f t="shared" si="5"/>
        <v>-0.88779803858661499</v>
      </c>
      <c r="C71" s="4">
        <f t="shared" si="6"/>
        <v>-0.79921715697556373</v>
      </c>
      <c r="D71" s="21">
        <f t="shared" si="7"/>
        <v>-0.62175455402803714</v>
      </c>
      <c r="E71" s="4">
        <f t="shared" ref="E71:R71" si="23">E43/E$12-1</f>
        <v>-0.66857446681647037</v>
      </c>
      <c r="F71" s="4">
        <f t="shared" si="23"/>
        <v>-0.88779803858661499</v>
      </c>
      <c r="G71" s="4">
        <f t="shared" si="23"/>
        <v>-0.85691411667184159</v>
      </c>
      <c r="H71" s="4">
        <f t="shared" si="23"/>
        <v>-0.77606685022680488</v>
      </c>
      <c r="I71" s="4">
        <f t="shared" si="23"/>
        <v>-0.80598835070905783</v>
      </c>
      <c r="J71" s="4">
        <f t="shared" si="23"/>
        <v>-0.79244596324206973</v>
      </c>
      <c r="K71" s="4">
        <f t="shared" si="23"/>
        <v>-0.76412606155222118</v>
      </c>
      <c r="L71" s="4">
        <f t="shared" si="23"/>
        <v>-0.74888209987265508</v>
      </c>
      <c r="M71" s="4">
        <f t="shared" si="23"/>
        <v>-0.84888903209741962</v>
      </c>
      <c r="N71" s="4">
        <f t="shared" si="23"/>
        <v>-0.852454233916635</v>
      </c>
      <c r="O71" s="4">
        <f t="shared" si="23"/>
        <v>-0.62175455402803714</v>
      </c>
      <c r="P71" s="4">
        <f t="shared" si="23"/>
        <v>-0.84437757986024486</v>
      </c>
      <c r="Q71" s="4">
        <f t="shared" si="23"/>
        <v>-0.82566880792320241</v>
      </c>
      <c r="R71" s="21">
        <f t="shared" si="23"/>
        <v>-0.69138061741787371</v>
      </c>
    </row>
    <row r="73" spans="1:18">
      <c r="A73" s="35" t="s">
        <v>48</v>
      </c>
      <c r="B73" s="4">
        <f>MIN(E56:R71)</f>
        <v>-0.90513816049023277</v>
      </c>
      <c r="E73" s="4">
        <f>MIN(E56:E71)</f>
        <v>-0.7859436282005513</v>
      </c>
      <c r="F73" s="4">
        <f t="shared" ref="F73:R73" si="24">MIN(F56:F71)</f>
        <v>-0.90098357001441143</v>
      </c>
      <c r="G73" s="4">
        <f t="shared" si="24"/>
        <v>-0.87784782887317592</v>
      </c>
      <c r="H73" s="4">
        <f t="shared" si="24"/>
        <v>-0.90513816049023277</v>
      </c>
      <c r="I73" s="4">
        <f t="shared" si="24"/>
        <v>-0.83514537295640423</v>
      </c>
      <c r="J73" s="4">
        <f t="shared" si="24"/>
        <v>-0.86005065959905991</v>
      </c>
      <c r="K73" s="4">
        <f t="shared" si="24"/>
        <v>-0.89148073377530135</v>
      </c>
      <c r="L73" s="4">
        <f t="shared" si="24"/>
        <v>-0.76964473379760201</v>
      </c>
      <c r="M73" s="4">
        <f t="shared" si="24"/>
        <v>-0.85703612019132702</v>
      </c>
      <c r="N73" s="4">
        <f t="shared" si="24"/>
        <v>-0.86415220509714019</v>
      </c>
      <c r="O73" s="4">
        <f t="shared" si="24"/>
        <v>-0.63489803495029162</v>
      </c>
      <c r="P73" s="4">
        <f t="shared" si="24"/>
        <v>-0.85944710169671545</v>
      </c>
      <c r="Q73" s="4">
        <f t="shared" si="24"/>
        <v>-0.88526162721480439</v>
      </c>
      <c r="R73" s="21">
        <f t="shared" si="24"/>
        <v>-0.78854959986258821</v>
      </c>
    </row>
    <row r="74" spans="1:18">
      <c r="A74" s="35" t="s">
        <v>49</v>
      </c>
      <c r="C74" s="4">
        <f>MEDIAN(E56:R71)</f>
        <v>-0.70480705655068754</v>
      </c>
      <c r="E74" s="4">
        <f>MEDIAN(E56:E71)</f>
        <v>-0.60763278686704358</v>
      </c>
      <c r="F74" s="4">
        <f t="shared" ref="F74:R74" si="25">MEDIAN(F56:F71)</f>
        <v>-0.80732082952730622</v>
      </c>
      <c r="G74" s="4">
        <f t="shared" si="25"/>
        <v>-0.75167977965972832</v>
      </c>
      <c r="H74" s="4">
        <f t="shared" si="25"/>
        <v>-0.84451375718468324</v>
      </c>
      <c r="I74" s="4">
        <f t="shared" si="25"/>
        <v>-0.66037475136789792</v>
      </c>
      <c r="J74" s="4">
        <f t="shared" si="25"/>
        <v>-0.70901318321419682</v>
      </c>
      <c r="K74" s="4">
        <f t="shared" si="25"/>
        <v>-0.76412606155222118</v>
      </c>
      <c r="L74" s="4">
        <f t="shared" si="25"/>
        <v>-0.64614285958886608</v>
      </c>
      <c r="M74" s="4">
        <f t="shared" si="25"/>
        <v>-0.76639976514660724</v>
      </c>
      <c r="N74" s="4">
        <f t="shared" si="25"/>
        <v>-0.70144406049556696</v>
      </c>
      <c r="O74" s="4">
        <f t="shared" si="25"/>
        <v>-0.53528428480267864</v>
      </c>
      <c r="P74" s="4">
        <f t="shared" si="25"/>
        <v>-0.77257574052176747</v>
      </c>
      <c r="Q74" s="4">
        <f t="shared" si="25"/>
        <v>-0.77749497196891326</v>
      </c>
      <c r="R74" s="21">
        <f t="shared" si="25"/>
        <v>-0.64423353717842635</v>
      </c>
    </row>
    <row r="75" spans="1:18" s="7" customFormat="1">
      <c r="A75" s="35" t="s">
        <v>50</v>
      </c>
      <c r="D75" s="23">
        <f>MAX(E56:R71)</f>
        <v>-0.28486638512604034</v>
      </c>
      <c r="E75" s="5">
        <f>MAX(E56:E71)</f>
        <v>-0.35408530362066348</v>
      </c>
      <c r="F75" s="5">
        <f t="shared" ref="F75:R75" si="26">MAX(F56:F71)</f>
        <v>-0.60544579663276854</v>
      </c>
      <c r="G75" s="5">
        <f t="shared" si="26"/>
        <v>-0.52480360147769911</v>
      </c>
      <c r="H75" s="5">
        <f t="shared" si="26"/>
        <v>-0.5340581434828775</v>
      </c>
      <c r="I75" s="5">
        <f t="shared" si="26"/>
        <v>-0.42317379979095582</v>
      </c>
      <c r="J75" s="5">
        <f t="shared" si="26"/>
        <v>-0.49788264340089816</v>
      </c>
      <c r="K75" s="5">
        <f t="shared" si="26"/>
        <v>-0.65400331115213706</v>
      </c>
      <c r="L75" s="5">
        <f t="shared" si="26"/>
        <v>-0.40665661655801288</v>
      </c>
      <c r="M75" s="5">
        <f t="shared" si="26"/>
        <v>-0.4035148829638151</v>
      </c>
      <c r="N75" s="5">
        <f t="shared" si="26"/>
        <v>-0.43770798297144831</v>
      </c>
      <c r="O75" s="5">
        <f t="shared" si="26"/>
        <v>-0.28486638512604034</v>
      </c>
      <c r="P75" s="5">
        <f t="shared" si="26"/>
        <v>-0.60178782637510086</v>
      </c>
      <c r="Q75" s="5">
        <f t="shared" si="26"/>
        <v>-0.61120602711929362</v>
      </c>
      <c r="R75" s="23">
        <f t="shared" si="26"/>
        <v>-0.42517210338294564</v>
      </c>
    </row>
    <row r="77" spans="1:18" ht="16">
      <c r="A77" s="32" t="s">
        <v>64</v>
      </c>
    </row>
    <row r="78" spans="1:18">
      <c r="A78" s="17" t="s">
        <v>55</v>
      </c>
    </row>
    <row r="80" spans="1:18" s="3" customFormat="1">
      <c r="A80" s="34"/>
      <c r="B80" s="1" t="s">
        <v>48</v>
      </c>
      <c r="C80" s="1" t="s">
        <v>49</v>
      </c>
      <c r="D80" s="18" t="s">
        <v>50</v>
      </c>
      <c r="E80" s="1" t="s">
        <v>30</v>
      </c>
      <c r="F80" s="1" t="s">
        <v>31</v>
      </c>
      <c r="G80" s="1" t="s">
        <v>32</v>
      </c>
      <c r="H80" s="1" t="s">
        <v>33</v>
      </c>
      <c r="I80" s="1" t="s">
        <v>34</v>
      </c>
      <c r="J80" s="1" t="s">
        <v>35</v>
      </c>
      <c r="K80" s="1" t="s">
        <v>36</v>
      </c>
      <c r="L80" s="1" t="s">
        <v>37</v>
      </c>
      <c r="M80" s="1" t="s">
        <v>38</v>
      </c>
      <c r="N80" s="1" t="s">
        <v>39</v>
      </c>
      <c r="O80" s="1" t="s">
        <v>40</v>
      </c>
      <c r="P80" s="1" t="s">
        <v>41</v>
      </c>
      <c r="Q80" s="1" t="s">
        <v>42</v>
      </c>
      <c r="R80" s="18" t="s">
        <v>43</v>
      </c>
    </row>
    <row r="81" spans="1:18">
      <c r="A81" s="35" t="s">
        <v>56</v>
      </c>
      <c r="B81" s="8">
        <f t="shared" ref="B81:B88" si="27">MIN(E81:R81)</f>
        <v>32.039633000000009</v>
      </c>
      <c r="C81" s="8">
        <f t="shared" ref="C81:C88" si="28">MEDIAN(E81:R81)</f>
        <v>58.092031949999999</v>
      </c>
      <c r="D81" s="24">
        <f t="shared" ref="D81:D88" si="29">MAX(E81:R81)</f>
        <v>120.85123269999998</v>
      </c>
      <c r="E81" s="8">
        <f>(E$12-E21)/5000</f>
        <v>57.193426699999996</v>
      </c>
      <c r="F81" s="8">
        <f t="shared" ref="F81:R81" si="30">(F$12-F21)/5000</f>
        <v>72.328606100000002</v>
      </c>
      <c r="G81" s="8">
        <f t="shared" si="30"/>
        <v>56.632740600000005</v>
      </c>
      <c r="H81" s="8">
        <f t="shared" si="30"/>
        <v>67.574360999999996</v>
      </c>
      <c r="I81" s="8">
        <f t="shared" si="30"/>
        <v>88.864990999999989</v>
      </c>
      <c r="J81" s="8">
        <f t="shared" si="30"/>
        <v>58.507369999999995</v>
      </c>
      <c r="K81" s="8">
        <f t="shared" si="30"/>
        <v>120.85123269999998</v>
      </c>
      <c r="L81" s="8">
        <f t="shared" si="30"/>
        <v>38.616764099999997</v>
      </c>
      <c r="M81" s="8">
        <f t="shared" si="30"/>
        <v>45.017081400000002</v>
      </c>
      <c r="N81" s="8">
        <f t="shared" si="30"/>
        <v>57.676693900000004</v>
      </c>
      <c r="O81" s="8">
        <f t="shared" si="30"/>
        <v>32.039633000000009</v>
      </c>
      <c r="P81" s="8">
        <f t="shared" si="30"/>
        <v>106.1653314</v>
      </c>
      <c r="Q81" s="8">
        <f t="shared" si="30"/>
        <v>90.549705700000004</v>
      </c>
      <c r="R81" s="24">
        <f t="shared" si="30"/>
        <v>50.058857100000004</v>
      </c>
    </row>
    <row r="82" spans="1:18">
      <c r="A82" s="35" t="s">
        <v>57</v>
      </c>
      <c r="B82" s="8">
        <f t="shared" si="27"/>
        <v>21.783133000000007</v>
      </c>
      <c r="C82" s="8">
        <f t="shared" si="28"/>
        <v>51.292083650000009</v>
      </c>
      <c r="D82" s="24">
        <f t="shared" si="29"/>
        <v>120.85123269999998</v>
      </c>
      <c r="E82" s="8">
        <f t="shared" ref="E82:R88" si="31">(E$12-E22)/5000</f>
        <v>52.156426700000004</v>
      </c>
      <c r="F82" s="8">
        <f t="shared" si="31"/>
        <v>66.853606099999993</v>
      </c>
      <c r="G82" s="8">
        <f t="shared" si="31"/>
        <v>50.427740600000007</v>
      </c>
      <c r="H82" s="8">
        <f t="shared" si="31"/>
        <v>67.574360999999996</v>
      </c>
      <c r="I82" s="8">
        <f t="shared" si="31"/>
        <v>70.870490999999987</v>
      </c>
      <c r="J82" s="8">
        <f t="shared" si="31"/>
        <v>49.382369999999995</v>
      </c>
      <c r="K82" s="8">
        <f t="shared" si="31"/>
        <v>120.85123269999998</v>
      </c>
      <c r="L82" s="8">
        <f t="shared" si="31"/>
        <v>33.068764100000003</v>
      </c>
      <c r="M82" s="8">
        <f t="shared" si="31"/>
        <v>31.147081400000001</v>
      </c>
      <c r="N82" s="8">
        <f t="shared" si="31"/>
        <v>46.252193900000002</v>
      </c>
      <c r="O82" s="8">
        <f t="shared" si="31"/>
        <v>21.783133000000007</v>
      </c>
      <c r="P82" s="8">
        <f t="shared" si="31"/>
        <v>89.448331400000015</v>
      </c>
      <c r="Q82" s="8">
        <f t="shared" si="31"/>
        <v>79.490205700000004</v>
      </c>
      <c r="R82" s="24">
        <f t="shared" si="31"/>
        <v>42.722357100000004</v>
      </c>
    </row>
    <row r="83" spans="1:18">
      <c r="A83" s="35" t="s">
        <v>58</v>
      </c>
      <c r="B83" s="8">
        <f t="shared" si="27"/>
        <v>30.397133000000007</v>
      </c>
      <c r="C83" s="8">
        <f t="shared" si="28"/>
        <v>55.676467250000002</v>
      </c>
      <c r="D83" s="24">
        <f t="shared" si="29"/>
        <v>105.1197327</v>
      </c>
      <c r="E83" s="8">
        <f t="shared" si="31"/>
        <v>48.068426700000003</v>
      </c>
      <c r="F83" s="8">
        <f t="shared" si="31"/>
        <v>69.700606100000002</v>
      </c>
      <c r="G83" s="8">
        <f t="shared" si="31"/>
        <v>54.18724060000001</v>
      </c>
      <c r="H83" s="8">
        <f t="shared" si="31"/>
        <v>67.574360999999996</v>
      </c>
      <c r="I83" s="8">
        <f t="shared" si="31"/>
        <v>85.324490999999995</v>
      </c>
      <c r="J83" s="8">
        <f t="shared" si="31"/>
        <v>52.594369999999998</v>
      </c>
      <c r="K83" s="8">
        <f t="shared" si="31"/>
        <v>105.1197327</v>
      </c>
      <c r="L83" s="8">
        <f t="shared" si="31"/>
        <v>38.251764100000003</v>
      </c>
      <c r="M83" s="8">
        <f t="shared" si="31"/>
        <v>45.1995814</v>
      </c>
      <c r="N83" s="8">
        <f t="shared" si="31"/>
        <v>57.165693900000001</v>
      </c>
      <c r="O83" s="8">
        <f t="shared" si="31"/>
        <v>30.397133000000007</v>
      </c>
      <c r="P83" s="8">
        <f t="shared" si="31"/>
        <v>103.20883140000001</v>
      </c>
      <c r="Q83" s="8">
        <f t="shared" si="31"/>
        <v>84.600205700000004</v>
      </c>
      <c r="R83" s="24">
        <f t="shared" si="31"/>
        <v>43.853857100000006</v>
      </c>
    </row>
    <row r="84" spans="1:18">
      <c r="A84" s="35" t="s">
        <v>59</v>
      </c>
      <c r="B84" s="8">
        <f t="shared" si="27"/>
        <v>20.104133000000008</v>
      </c>
      <c r="C84" s="8">
        <f t="shared" si="28"/>
        <v>46.861717249999998</v>
      </c>
      <c r="D84" s="24">
        <f t="shared" si="29"/>
        <v>105.1197327</v>
      </c>
      <c r="E84" s="8">
        <f t="shared" si="31"/>
        <v>43.031426700000004</v>
      </c>
      <c r="F84" s="8">
        <f t="shared" si="31"/>
        <v>64.225606099999993</v>
      </c>
      <c r="G84" s="8">
        <f t="shared" si="31"/>
        <v>47.982240600000004</v>
      </c>
      <c r="H84" s="8">
        <f t="shared" si="31"/>
        <v>67.574360999999996</v>
      </c>
      <c r="I84" s="8">
        <f t="shared" si="31"/>
        <v>67.329990999999993</v>
      </c>
      <c r="J84" s="8">
        <f t="shared" si="31"/>
        <v>43.469369999999998</v>
      </c>
      <c r="K84" s="8">
        <f t="shared" si="31"/>
        <v>105.1197327</v>
      </c>
      <c r="L84" s="8">
        <f t="shared" si="31"/>
        <v>32.667264099999997</v>
      </c>
      <c r="M84" s="8">
        <f t="shared" si="31"/>
        <v>31.329581400000002</v>
      </c>
      <c r="N84" s="8">
        <f t="shared" si="31"/>
        <v>45.741193899999999</v>
      </c>
      <c r="O84" s="8">
        <f t="shared" si="31"/>
        <v>20.104133000000008</v>
      </c>
      <c r="P84" s="8">
        <f t="shared" si="31"/>
        <v>86.491831400000009</v>
      </c>
      <c r="Q84" s="8">
        <f t="shared" si="31"/>
        <v>73.540705700000004</v>
      </c>
      <c r="R84" s="24">
        <f t="shared" si="31"/>
        <v>36.480857100000009</v>
      </c>
    </row>
    <row r="85" spans="1:18">
      <c r="A85" s="35" t="s">
        <v>60</v>
      </c>
      <c r="B85" s="8">
        <f t="shared" si="27"/>
        <v>30.251133000000006</v>
      </c>
      <c r="C85" s="8">
        <f t="shared" si="28"/>
        <v>47.228898350000001</v>
      </c>
      <c r="D85" s="24">
        <f t="shared" si="29"/>
        <v>97.551331400000009</v>
      </c>
      <c r="E85" s="8">
        <f t="shared" si="31"/>
        <v>45.403926700000007</v>
      </c>
      <c r="F85" s="8">
        <f t="shared" si="31"/>
        <v>60.137606099999999</v>
      </c>
      <c r="G85" s="8">
        <f t="shared" si="31"/>
        <v>45.171740600000007</v>
      </c>
      <c r="H85" s="8">
        <f t="shared" si="31"/>
        <v>43.009861000000001</v>
      </c>
      <c r="I85" s="8">
        <f t="shared" si="31"/>
        <v>71.162490999999989</v>
      </c>
      <c r="J85" s="8">
        <f t="shared" si="31"/>
        <v>49.053869999999996</v>
      </c>
      <c r="K85" s="8">
        <f t="shared" si="31"/>
        <v>91.4322327</v>
      </c>
      <c r="L85" s="8">
        <f t="shared" si="31"/>
        <v>33.7987641</v>
      </c>
      <c r="M85" s="8">
        <f t="shared" si="31"/>
        <v>42.425581399999999</v>
      </c>
      <c r="N85" s="8">
        <f t="shared" si="31"/>
        <v>50.887693900000002</v>
      </c>
      <c r="O85" s="8">
        <f t="shared" si="31"/>
        <v>30.251133000000006</v>
      </c>
      <c r="P85" s="8">
        <f t="shared" si="31"/>
        <v>97.551331400000009</v>
      </c>
      <c r="Q85" s="8">
        <f t="shared" si="31"/>
        <v>81.20570570000001</v>
      </c>
      <c r="R85" s="24">
        <f t="shared" si="31"/>
        <v>44.255357100000005</v>
      </c>
    </row>
    <row r="86" spans="1:18">
      <c r="A86" s="35" t="s">
        <v>61</v>
      </c>
      <c r="B86" s="8">
        <f t="shared" si="27"/>
        <v>27.148633000000007</v>
      </c>
      <c r="C86" s="8">
        <f t="shared" si="28"/>
        <v>45.032305300000004</v>
      </c>
      <c r="D86" s="24">
        <f t="shared" si="29"/>
        <v>95.361331400000012</v>
      </c>
      <c r="E86" s="8">
        <f t="shared" si="31"/>
        <v>40.768426700000006</v>
      </c>
      <c r="F86" s="8">
        <f t="shared" si="31"/>
        <v>57.947606100000002</v>
      </c>
      <c r="G86" s="8">
        <f t="shared" si="31"/>
        <v>43.456240600000008</v>
      </c>
      <c r="H86" s="8">
        <f t="shared" si="31"/>
        <v>43.009861000000001</v>
      </c>
      <c r="I86" s="8">
        <f t="shared" si="31"/>
        <v>69.665990999999991</v>
      </c>
      <c r="J86" s="8">
        <f t="shared" si="31"/>
        <v>46.608369999999994</v>
      </c>
      <c r="K86" s="8">
        <f t="shared" si="31"/>
        <v>91.4322327</v>
      </c>
      <c r="L86" s="8">
        <f t="shared" si="31"/>
        <v>32.813264099999998</v>
      </c>
      <c r="M86" s="8">
        <f t="shared" si="31"/>
        <v>41.513081400000004</v>
      </c>
      <c r="N86" s="8">
        <f t="shared" si="31"/>
        <v>48.697693900000004</v>
      </c>
      <c r="O86" s="8">
        <f t="shared" si="31"/>
        <v>27.148633000000007</v>
      </c>
      <c r="P86" s="8">
        <f t="shared" si="31"/>
        <v>95.361331400000012</v>
      </c>
      <c r="Q86" s="8">
        <f t="shared" si="31"/>
        <v>79.563205699999997</v>
      </c>
      <c r="R86" s="24">
        <f t="shared" si="31"/>
        <v>41.262357100000003</v>
      </c>
    </row>
    <row r="87" spans="1:18" s="6" customFormat="1">
      <c r="A87" s="36" t="s">
        <v>62</v>
      </c>
      <c r="B87" s="13">
        <f t="shared" si="27"/>
        <v>16.892133000000008</v>
      </c>
      <c r="C87" s="13">
        <f t="shared" si="28"/>
        <v>37.378281949999995</v>
      </c>
      <c r="D87" s="25">
        <f t="shared" si="29"/>
        <v>91.4322327</v>
      </c>
      <c r="E87" s="13">
        <f t="shared" si="31"/>
        <v>35.731426700000007</v>
      </c>
      <c r="F87" s="13">
        <f t="shared" si="31"/>
        <v>52.4726061</v>
      </c>
      <c r="G87" s="13">
        <f t="shared" si="31"/>
        <v>37.25124060000001</v>
      </c>
      <c r="H87" s="13">
        <f t="shared" si="31"/>
        <v>43.009861000000001</v>
      </c>
      <c r="I87" s="13">
        <f t="shared" si="31"/>
        <v>51.671490999999989</v>
      </c>
      <c r="J87" s="13">
        <f t="shared" si="31"/>
        <v>37.446869999999997</v>
      </c>
      <c r="K87" s="13">
        <f t="shared" si="31"/>
        <v>91.4322327</v>
      </c>
      <c r="L87" s="13">
        <f t="shared" si="31"/>
        <v>27.228764099999999</v>
      </c>
      <c r="M87" s="13">
        <f t="shared" si="31"/>
        <v>27.6430814</v>
      </c>
      <c r="N87" s="13">
        <f t="shared" si="31"/>
        <v>37.309693899999992</v>
      </c>
      <c r="O87" s="13">
        <f t="shared" si="31"/>
        <v>16.892133000000008</v>
      </c>
      <c r="P87" s="13">
        <f t="shared" si="31"/>
        <v>78.644331400000013</v>
      </c>
      <c r="Q87" s="13">
        <f t="shared" si="31"/>
        <v>68.503705699999998</v>
      </c>
      <c r="R87" s="25">
        <f t="shared" si="31"/>
        <v>33.925857100000009</v>
      </c>
    </row>
    <row r="88" spans="1:18">
      <c r="A88" s="35" t="s">
        <v>63</v>
      </c>
      <c r="B88" s="8">
        <f t="shared" si="27"/>
        <v>33.49963300000001</v>
      </c>
      <c r="C88" s="8">
        <f t="shared" si="28"/>
        <v>57.303800800000005</v>
      </c>
      <c r="D88" s="24">
        <f t="shared" si="29"/>
        <v>105.39883140000001</v>
      </c>
      <c r="E88" s="8">
        <f t="shared" si="31"/>
        <v>52.6674267</v>
      </c>
      <c r="F88" s="8">
        <f t="shared" si="31"/>
        <v>71.890606099999999</v>
      </c>
      <c r="G88" s="8">
        <f t="shared" si="31"/>
        <v>55.902740600000008</v>
      </c>
      <c r="H88" s="8">
        <f t="shared" si="31"/>
        <v>58.704861000000001</v>
      </c>
      <c r="I88" s="8">
        <f t="shared" si="31"/>
        <v>86.820990999999992</v>
      </c>
      <c r="J88" s="8">
        <f t="shared" si="31"/>
        <v>55.076369999999997</v>
      </c>
      <c r="K88" s="8">
        <f t="shared" si="31"/>
        <v>105.1197327</v>
      </c>
      <c r="L88" s="8">
        <f t="shared" si="31"/>
        <v>39.237264099999997</v>
      </c>
      <c r="M88" s="8">
        <f t="shared" si="31"/>
        <v>46.075581400000004</v>
      </c>
      <c r="N88" s="8">
        <f t="shared" si="31"/>
        <v>59.319193900000002</v>
      </c>
      <c r="O88" s="8">
        <f t="shared" si="31"/>
        <v>33.49963300000001</v>
      </c>
      <c r="P88" s="8">
        <f t="shared" si="31"/>
        <v>105.39883140000001</v>
      </c>
      <c r="Q88" s="8">
        <f t="shared" si="31"/>
        <v>86.242705700000002</v>
      </c>
      <c r="R88" s="24">
        <f t="shared" si="31"/>
        <v>46.810357100000004</v>
      </c>
    </row>
    <row r="89" spans="1:18">
      <c r="B89" s="9"/>
      <c r="C89" s="9"/>
      <c r="D89" s="26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26"/>
    </row>
    <row r="90" spans="1:18" s="6" customFormat="1">
      <c r="A90" s="35" t="s">
        <v>48</v>
      </c>
      <c r="B90" s="10">
        <f>MIN(E81:R88)</f>
        <v>16.892133000000008</v>
      </c>
      <c r="C90" s="11"/>
      <c r="D90" s="27"/>
      <c r="E90" s="10">
        <f>MIN(E81:E88)</f>
        <v>35.731426700000007</v>
      </c>
      <c r="F90" s="10">
        <f t="shared" ref="F90:R90" si="32">MIN(F81:F88)</f>
        <v>52.4726061</v>
      </c>
      <c r="G90" s="10">
        <f t="shared" si="32"/>
        <v>37.25124060000001</v>
      </c>
      <c r="H90" s="10">
        <f t="shared" si="32"/>
        <v>43.009861000000001</v>
      </c>
      <c r="I90" s="10">
        <f t="shared" si="32"/>
        <v>51.671490999999989</v>
      </c>
      <c r="J90" s="10">
        <f t="shared" si="32"/>
        <v>37.446869999999997</v>
      </c>
      <c r="K90" s="10">
        <f t="shared" si="32"/>
        <v>91.4322327</v>
      </c>
      <c r="L90" s="10">
        <f t="shared" si="32"/>
        <v>27.228764099999999</v>
      </c>
      <c r="M90" s="10">
        <f t="shared" si="32"/>
        <v>27.6430814</v>
      </c>
      <c r="N90" s="10">
        <f t="shared" si="32"/>
        <v>37.309693899999992</v>
      </c>
      <c r="O90" s="10">
        <f t="shared" si="32"/>
        <v>16.892133000000008</v>
      </c>
      <c r="P90" s="10">
        <f t="shared" si="32"/>
        <v>78.644331400000013</v>
      </c>
      <c r="Q90" s="10">
        <f t="shared" si="32"/>
        <v>68.503705699999998</v>
      </c>
      <c r="R90" s="28">
        <f t="shared" si="32"/>
        <v>33.925857100000009</v>
      </c>
    </row>
    <row r="91" spans="1:18">
      <c r="A91" s="35" t="s">
        <v>49</v>
      </c>
      <c r="B91" s="9"/>
      <c r="C91" s="8">
        <f>MEDIAN(E81:R88)</f>
        <v>51.91395885</v>
      </c>
      <c r="D91" s="26"/>
      <c r="E91" s="8">
        <f>MEDIAN(E81:E88)</f>
        <v>46.736176700000001</v>
      </c>
      <c r="F91" s="8">
        <f t="shared" ref="F91:R91" si="33">MEDIAN(F81:F88)</f>
        <v>65.539606099999986</v>
      </c>
      <c r="G91" s="8">
        <f t="shared" si="33"/>
        <v>49.204990600000002</v>
      </c>
      <c r="H91" s="8">
        <f t="shared" si="33"/>
        <v>63.139611000000002</v>
      </c>
      <c r="I91" s="8">
        <f t="shared" si="33"/>
        <v>71.016490999999988</v>
      </c>
      <c r="J91" s="8">
        <f t="shared" si="33"/>
        <v>49.218119999999999</v>
      </c>
      <c r="K91" s="8">
        <f t="shared" si="33"/>
        <v>105.1197327</v>
      </c>
      <c r="L91" s="8">
        <f t="shared" si="33"/>
        <v>33.433764100000005</v>
      </c>
      <c r="M91" s="8">
        <f t="shared" si="33"/>
        <v>41.969331400000002</v>
      </c>
      <c r="N91" s="8">
        <f t="shared" si="33"/>
        <v>49.792693900000003</v>
      </c>
      <c r="O91" s="8">
        <f t="shared" si="33"/>
        <v>28.699883000000007</v>
      </c>
      <c r="P91" s="8">
        <f t="shared" si="33"/>
        <v>96.45633140000001</v>
      </c>
      <c r="Q91" s="8">
        <f t="shared" si="33"/>
        <v>80.384455700000004</v>
      </c>
      <c r="R91" s="24">
        <f t="shared" si="33"/>
        <v>43.288107100000005</v>
      </c>
    </row>
    <row r="92" spans="1:18" s="6" customFormat="1">
      <c r="A92" s="35" t="s">
        <v>50</v>
      </c>
      <c r="B92" s="11"/>
      <c r="C92" s="11"/>
      <c r="D92" s="28">
        <f>MAX(E81:R88)</f>
        <v>120.85123269999998</v>
      </c>
      <c r="E92" s="10">
        <f>MAX(E81:E88)</f>
        <v>57.193426699999996</v>
      </c>
      <c r="F92" s="10">
        <f t="shared" ref="F92:R92" si="34">MAX(F81:F88)</f>
        <v>72.328606100000002</v>
      </c>
      <c r="G92" s="10">
        <f t="shared" si="34"/>
        <v>56.632740600000005</v>
      </c>
      <c r="H92" s="10">
        <f t="shared" si="34"/>
        <v>67.574360999999996</v>
      </c>
      <c r="I92" s="10">
        <f t="shared" si="34"/>
        <v>88.864990999999989</v>
      </c>
      <c r="J92" s="10">
        <f t="shared" si="34"/>
        <v>58.507369999999995</v>
      </c>
      <c r="K92" s="10">
        <f t="shared" si="34"/>
        <v>120.85123269999998</v>
      </c>
      <c r="L92" s="10">
        <f t="shared" si="34"/>
        <v>39.237264099999997</v>
      </c>
      <c r="M92" s="10">
        <f t="shared" si="34"/>
        <v>46.075581400000004</v>
      </c>
      <c r="N92" s="10">
        <f t="shared" si="34"/>
        <v>59.319193900000002</v>
      </c>
      <c r="O92" s="10">
        <f t="shared" si="34"/>
        <v>33.49963300000001</v>
      </c>
      <c r="P92" s="10">
        <f t="shared" si="34"/>
        <v>106.1653314</v>
      </c>
      <c r="Q92" s="10">
        <f t="shared" si="34"/>
        <v>90.549705700000004</v>
      </c>
      <c r="R92" s="28">
        <f t="shared" si="34"/>
        <v>50.058857100000004</v>
      </c>
    </row>
    <row r="93" spans="1:18"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26"/>
    </row>
    <row r="94" spans="1:18" ht="16">
      <c r="A94" s="32" t="s">
        <v>47</v>
      </c>
    </row>
    <row r="95" spans="1:18">
      <c r="A95" s="17" t="s">
        <v>46</v>
      </c>
    </row>
    <row r="97" spans="1:18">
      <c r="A97" s="34"/>
      <c r="B97" s="1" t="s">
        <v>48</v>
      </c>
      <c r="C97" s="1" t="s">
        <v>49</v>
      </c>
      <c r="D97" s="18" t="s">
        <v>50</v>
      </c>
      <c r="E97" s="1" t="s">
        <v>30</v>
      </c>
      <c r="F97" s="1" t="s">
        <v>31</v>
      </c>
      <c r="G97" s="1" t="s">
        <v>32</v>
      </c>
      <c r="H97" s="1" t="s">
        <v>33</v>
      </c>
      <c r="I97" s="1" t="s">
        <v>34</v>
      </c>
      <c r="J97" s="1" t="s">
        <v>35</v>
      </c>
      <c r="K97" s="1" t="s">
        <v>36</v>
      </c>
      <c r="L97" s="1" t="s">
        <v>37</v>
      </c>
      <c r="M97" s="1" t="s">
        <v>38</v>
      </c>
      <c r="N97" s="1" t="s">
        <v>39</v>
      </c>
      <c r="O97" s="1" t="s">
        <v>40</v>
      </c>
      <c r="P97" s="1" t="s">
        <v>41</v>
      </c>
      <c r="Q97" s="1" t="s">
        <v>42</v>
      </c>
      <c r="R97" s="18" t="s">
        <v>43</v>
      </c>
    </row>
    <row r="98" spans="1:18">
      <c r="A98" s="35" t="s">
        <v>0</v>
      </c>
      <c r="B98" s="4">
        <f t="shared" ref="B98:B112" si="35">MIN(E98:R98)</f>
        <v>1.2656798751330856E-2</v>
      </c>
      <c r="C98" s="4">
        <f t="shared" ref="C98:C112" si="36">MEDIAN(E98:R98)</f>
        <v>4.6019757837227115E-2</v>
      </c>
      <c r="D98" s="21">
        <f t="shared" ref="D98:D112" si="37">MAX(E98:R98)</f>
        <v>0.11456317063038624</v>
      </c>
      <c r="E98" s="4">
        <f t="shared" ref="E98:R98" si="38">E29/E14-1</f>
        <v>8.4755100138150796E-2</v>
      </c>
      <c r="F98" s="4">
        <f t="shared" si="38"/>
        <v>4.6036594488959137E-2</v>
      </c>
      <c r="G98" s="4">
        <f t="shared" si="38"/>
        <v>4.6002921185495094E-2</v>
      </c>
      <c r="H98" s="4">
        <f t="shared" si="38"/>
        <v>1.5058943717499051E-2</v>
      </c>
      <c r="I98" s="4">
        <f t="shared" si="38"/>
        <v>4.4062809226500521E-2</v>
      </c>
      <c r="J98" s="4">
        <f t="shared" si="38"/>
        <v>4.6672218932118925E-2</v>
      </c>
      <c r="K98" s="4">
        <f t="shared" si="38"/>
        <v>1.2656798751330856E-2</v>
      </c>
      <c r="L98" s="4">
        <f t="shared" si="38"/>
        <v>6.557458522349191E-2</v>
      </c>
      <c r="M98" s="4">
        <f t="shared" si="38"/>
        <v>1.6706186077955598E-2</v>
      </c>
      <c r="N98" s="4">
        <f t="shared" si="38"/>
        <v>4.773620590725991E-2</v>
      </c>
      <c r="O98" s="4">
        <f t="shared" si="38"/>
        <v>2.0353789570311198E-2</v>
      </c>
      <c r="P98" s="4">
        <f t="shared" si="38"/>
        <v>3.7177357730831417E-2</v>
      </c>
      <c r="Q98" s="4">
        <f t="shared" si="38"/>
        <v>6.906571665726946E-2</v>
      </c>
      <c r="R98" s="21">
        <f t="shared" si="38"/>
        <v>0.11456317063038624</v>
      </c>
    </row>
    <row r="99" spans="1:18">
      <c r="A99" s="35" t="s">
        <v>1</v>
      </c>
      <c r="B99" s="4">
        <f t="shared" si="35"/>
        <v>1.2656798751330856E-2</v>
      </c>
      <c r="C99" s="4">
        <f t="shared" si="36"/>
        <v>9.9293550267823827E-2</v>
      </c>
      <c r="D99" s="21">
        <f t="shared" si="37"/>
        <v>0.20757108104872324</v>
      </c>
      <c r="E99" s="4">
        <f t="shared" ref="E99:R99" si="39">E30/E15-1</f>
        <v>0.16137725807128356</v>
      </c>
      <c r="F99" s="4">
        <f t="shared" si="39"/>
        <v>9.2931886645973849E-2</v>
      </c>
      <c r="G99" s="4">
        <f t="shared" si="39"/>
        <v>9.0937027676214033E-2</v>
      </c>
      <c r="H99" s="4">
        <f t="shared" si="39"/>
        <v>1.5058943717499051E-2</v>
      </c>
      <c r="I99" s="4">
        <f t="shared" si="39"/>
        <v>0.10015158426883519</v>
      </c>
      <c r="J99" s="4">
        <f t="shared" si="39"/>
        <v>9.8435516266812462E-2</v>
      </c>
      <c r="K99" s="4">
        <f t="shared" si="39"/>
        <v>1.2656798751330856E-2</v>
      </c>
      <c r="L99" s="4">
        <f t="shared" si="39"/>
        <v>0.19646078185908555</v>
      </c>
      <c r="M99" s="4">
        <f t="shared" si="39"/>
        <v>0.20757108104872324</v>
      </c>
      <c r="N99" s="4">
        <f t="shared" si="39"/>
        <v>0.1915991214593753</v>
      </c>
      <c r="O99" s="4">
        <f t="shared" si="39"/>
        <v>4.0401728935427261E-2</v>
      </c>
      <c r="P99" s="4">
        <f t="shared" si="39"/>
        <v>8.2722051837773813E-2</v>
      </c>
      <c r="Q99" s="4">
        <f t="shared" si="39"/>
        <v>0.14807891206586032</v>
      </c>
      <c r="R99" s="21">
        <f t="shared" si="39"/>
        <v>0.18013614820300083</v>
      </c>
    </row>
    <row r="100" spans="1:18">
      <c r="A100" s="35" t="s">
        <v>2</v>
      </c>
      <c r="B100" s="4">
        <f t="shared" si="35"/>
        <v>1.2656798751330856E-2</v>
      </c>
      <c r="C100" s="4">
        <f t="shared" si="36"/>
        <v>6.7171104250115965E-2</v>
      </c>
      <c r="D100" s="21">
        <f t="shared" si="37"/>
        <v>0.15773383098749383</v>
      </c>
      <c r="E100" s="4">
        <f t="shared" ref="E100:R100" si="40">E31/E16-1</f>
        <v>0.15773383098749383</v>
      </c>
      <c r="F100" s="4">
        <f t="shared" si="40"/>
        <v>6.9196234986723448E-2</v>
      </c>
      <c r="G100" s="4">
        <f t="shared" si="40"/>
        <v>6.5145973513508482E-2</v>
      </c>
      <c r="H100" s="4">
        <f t="shared" si="40"/>
        <v>1.5058943717499051E-2</v>
      </c>
      <c r="I100" s="4">
        <f t="shared" si="40"/>
        <v>5.226557727136516E-2</v>
      </c>
      <c r="J100" s="4">
        <f t="shared" si="40"/>
        <v>7.3406064577246743E-2</v>
      </c>
      <c r="K100" s="4">
        <f t="shared" si="40"/>
        <v>1.2656798751330856E-2</v>
      </c>
      <c r="L100" s="4">
        <f t="shared" si="40"/>
        <v>9.7562080955126529E-2</v>
      </c>
      <c r="M100" s="4">
        <f t="shared" si="40"/>
        <v>5.3508660133421371E-2</v>
      </c>
      <c r="N100" s="4">
        <f t="shared" si="40"/>
        <v>0.10056442715895075</v>
      </c>
      <c r="O100" s="4">
        <f t="shared" si="40"/>
        <v>2.7920911226858802E-2</v>
      </c>
      <c r="P100" s="4">
        <f t="shared" si="40"/>
        <v>4.6605729266828044E-2</v>
      </c>
      <c r="Q100" s="4">
        <f t="shared" si="40"/>
        <v>8.802400414593059E-2</v>
      </c>
      <c r="R100" s="21">
        <f t="shared" si="40"/>
        <v>0.13842323249393096</v>
      </c>
    </row>
    <row r="101" spans="1:18">
      <c r="A101" s="35" t="s">
        <v>3</v>
      </c>
      <c r="B101" s="4">
        <f t="shared" si="35"/>
        <v>1.2656798751330856E-2</v>
      </c>
      <c r="C101" s="4">
        <f t="shared" si="36"/>
        <v>0.10654399618917065</v>
      </c>
      <c r="D101" s="21">
        <f t="shared" si="37"/>
        <v>0.21149493908086026</v>
      </c>
      <c r="E101" s="4">
        <f t="shared" ref="E101:R101" si="41">E32/E17-1</f>
        <v>0.20329327980181411</v>
      </c>
      <c r="F101" s="4">
        <f t="shared" si="41"/>
        <v>0.10935690484965077</v>
      </c>
      <c r="G101" s="4">
        <f t="shared" si="41"/>
        <v>0.10185373803218578</v>
      </c>
      <c r="H101" s="4">
        <f t="shared" si="41"/>
        <v>1.5058943717499051E-2</v>
      </c>
      <c r="I101" s="4">
        <f t="shared" si="41"/>
        <v>0.10373108752869054</v>
      </c>
      <c r="J101" s="4">
        <f t="shared" si="41"/>
        <v>0.10280048284596011</v>
      </c>
      <c r="K101" s="4">
        <f t="shared" si="41"/>
        <v>1.2656798751330856E-2</v>
      </c>
      <c r="L101" s="4">
        <f t="shared" si="41"/>
        <v>0.20745704342594573</v>
      </c>
      <c r="M101" s="4">
        <f t="shared" si="41"/>
        <v>0.21149493908086026</v>
      </c>
      <c r="N101" s="4">
        <f t="shared" si="41"/>
        <v>0.2015970019342701</v>
      </c>
      <c r="O101" s="4">
        <f t="shared" si="41"/>
        <v>4.3985020121018348E-2</v>
      </c>
      <c r="P101" s="4">
        <f t="shared" si="41"/>
        <v>8.6279747857930467E-2</v>
      </c>
      <c r="Q101" s="4">
        <f t="shared" si="41"/>
        <v>0.15465389973454102</v>
      </c>
      <c r="R101" s="21">
        <f t="shared" si="41"/>
        <v>0.19861608724101298</v>
      </c>
    </row>
    <row r="102" spans="1:18">
      <c r="A102" s="35" t="s">
        <v>4</v>
      </c>
      <c r="B102" s="4">
        <f t="shared" si="35"/>
        <v>2.5653858550221065E-2</v>
      </c>
      <c r="C102" s="4">
        <f t="shared" si="36"/>
        <v>0.10400757885662892</v>
      </c>
      <c r="D102" s="21">
        <f t="shared" si="37"/>
        <v>0.18659048799010325</v>
      </c>
      <c r="E102" s="4">
        <f t="shared" ref="E102:R102" si="42">E33/E18-1</f>
        <v>0.17962838646504276</v>
      </c>
      <c r="F102" s="4">
        <f t="shared" si="42"/>
        <v>0.10905874667507143</v>
      </c>
      <c r="G102" s="4">
        <f t="shared" si="42"/>
        <v>9.895641103818642E-2</v>
      </c>
      <c r="H102" s="4">
        <f t="shared" si="42"/>
        <v>8.4054487016914869E-2</v>
      </c>
      <c r="I102" s="4">
        <f t="shared" si="42"/>
        <v>8.9353988283804364E-2</v>
      </c>
      <c r="J102" s="4">
        <f t="shared" si="42"/>
        <v>8.6496660363943434E-2</v>
      </c>
      <c r="K102" s="4">
        <f t="shared" si="42"/>
        <v>4.6572497077575825E-2</v>
      </c>
      <c r="L102" s="4">
        <f t="shared" si="42"/>
        <v>0.18659048799010325</v>
      </c>
      <c r="M102" s="4">
        <f t="shared" si="42"/>
        <v>0.11487065205607694</v>
      </c>
      <c r="N102" s="4">
        <f t="shared" si="42"/>
        <v>0.17082474662182201</v>
      </c>
      <c r="O102" s="4">
        <f t="shared" si="42"/>
        <v>2.5653858550221065E-2</v>
      </c>
      <c r="P102" s="4">
        <f t="shared" si="42"/>
        <v>6.5338100401138632E-2</v>
      </c>
      <c r="Q102" s="4">
        <f t="shared" si="42"/>
        <v>0.11370294370232825</v>
      </c>
      <c r="R102" s="21">
        <f t="shared" si="42"/>
        <v>0.13143642688878621</v>
      </c>
    </row>
    <row r="103" spans="1:18">
      <c r="A103" s="35" t="s">
        <v>5</v>
      </c>
      <c r="B103" s="4">
        <f t="shared" si="35"/>
        <v>3.5239848280706587E-2</v>
      </c>
      <c r="C103" s="4">
        <f t="shared" si="36"/>
        <v>0.11230041729300855</v>
      </c>
      <c r="D103" s="21">
        <f t="shared" si="37"/>
        <v>0.21661263476695614</v>
      </c>
      <c r="E103" s="4">
        <f t="shared" ref="E103:R103" si="43">E34/E19-1</f>
        <v>0.21661263476695614</v>
      </c>
      <c r="F103" s="4">
        <f t="shared" si="43"/>
        <v>0.11743297160846522</v>
      </c>
      <c r="G103" s="4">
        <f t="shared" si="43"/>
        <v>0.10716786297755188</v>
      </c>
      <c r="H103" s="4">
        <f t="shared" si="43"/>
        <v>8.4054487016914869E-2</v>
      </c>
      <c r="I103" s="4">
        <f t="shared" si="43"/>
        <v>9.3346947626617993E-2</v>
      </c>
      <c r="J103" s="4">
        <f t="shared" si="43"/>
        <v>9.4240640333737469E-2</v>
      </c>
      <c r="K103" s="4">
        <f t="shared" si="43"/>
        <v>4.6572497077575825E-2</v>
      </c>
      <c r="L103" s="4">
        <f t="shared" si="43"/>
        <v>0.20231056254650936</v>
      </c>
      <c r="M103" s="4">
        <f t="shared" si="43"/>
        <v>0.13219897796970126</v>
      </c>
      <c r="N103" s="4">
        <f t="shared" si="43"/>
        <v>0.18391396504715085</v>
      </c>
      <c r="O103" s="4">
        <f t="shared" si="43"/>
        <v>3.5239848280706587E-2</v>
      </c>
      <c r="P103" s="4">
        <f t="shared" si="43"/>
        <v>6.882945605256019E-2</v>
      </c>
      <c r="Q103" s="4">
        <f t="shared" si="43"/>
        <v>0.1279091203669489</v>
      </c>
      <c r="R103" s="21">
        <f t="shared" si="43"/>
        <v>0.1639492085351959</v>
      </c>
    </row>
    <row r="104" spans="1:18">
      <c r="A104" s="35" t="s">
        <v>6</v>
      </c>
      <c r="B104" s="4">
        <f t="shared" si="35"/>
        <v>4.6572497077575825E-2</v>
      </c>
      <c r="C104" s="4">
        <f t="shared" si="36"/>
        <v>0.1246755828920415</v>
      </c>
      <c r="D104" s="21">
        <f t="shared" si="37"/>
        <v>0.26344468261918697</v>
      </c>
      <c r="E104" s="4">
        <f t="shared" ref="E104:R104" si="44">E35/E20-1</f>
        <v>0.23996779578255256</v>
      </c>
      <c r="F104" s="4">
        <f t="shared" si="44"/>
        <v>0.13048588769027458</v>
      </c>
      <c r="G104" s="4">
        <f t="shared" si="44"/>
        <v>0.11886527809380842</v>
      </c>
      <c r="H104" s="4">
        <f t="shared" si="44"/>
        <v>8.4054487016914869E-2</v>
      </c>
      <c r="I104" s="4">
        <f t="shared" si="44"/>
        <v>0.11617447414454096</v>
      </c>
      <c r="J104" s="4">
        <f t="shared" si="44"/>
        <v>0.11181048063094967</v>
      </c>
      <c r="K104" s="4">
        <f t="shared" si="44"/>
        <v>4.6572497077575825E-2</v>
      </c>
      <c r="L104" s="4">
        <f t="shared" si="44"/>
        <v>0.26344468261918697</v>
      </c>
      <c r="M104" s="4">
        <f t="shared" si="44"/>
        <v>0.22514097798297805</v>
      </c>
      <c r="N104" s="4">
        <f t="shared" si="44"/>
        <v>0.22666257643744636</v>
      </c>
      <c r="O104" s="4">
        <f t="shared" si="44"/>
        <v>4.7086647321266106E-2</v>
      </c>
      <c r="P104" s="4">
        <f t="shared" si="44"/>
        <v>9.240953773129057E-2</v>
      </c>
      <c r="Q104" s="4">
        <f t="shared" si="44"/>
        <v>0.16634380845661689</v>
      </c>
      <c r="R104" s="21">
        <f t="shared" si="44"/>
        <v>0.21052198681838608</v>
      </c>
    </row>
    <row r="105" spans="1:18">
      <c r="A105" s="35" t="s">
        <v>7</v>
      </c>
      <c r="B105" s="4">
        <f t="shared" si="35"/>
        <v>9.9244599729162442E-3</v>
      </c>
      <c r="C105" s="4">
        <f t="shared" si="36"/>
        <v>6.8649906953619388E-2</v>
      </c>
      <c r="D105" s="21">
        <f t="shared" si="37"/>
        <v>0.15933782947196851</v>
      </c>
      <c r="E105" s="4">
        <f t="shared" ref="E105:R105" si="45">E36/E21-1</f>
        <v>0.15933782947196851</v>
      </c>
      <c r="F105" s="4">
        <f t="shared" si="45"/>
        <v>6.887849282837144E-2</v>
      </c>
      <c r="G105" s="4">
        <f t="shared" si="45"/>
        <v>6.4844234884345653E-2</v>
      </c>
      <c r="H105" s="4">
        <f t="shared" si="45"/>
        <v>2.5769396882727502E-2</v>
      </c>
      <c r="I105" s="4">
        <f t="shared" si="45"/>
        <v>4.1615306442632116E-2</v>
      </c>
      <c r="J105" s="4">
        <f t="shared" si="45"/>
        <v>6.9009355368276015E-2</v>
      </c>
      <c r="K105" s="4">
        <f t="shared" si="45"/>
        <v>9.9244599729162442E-3</v>
      </c>
      <c r="L105" s="4">
        <f t="shared" si="45"/>
        <v>0.10627419213901601</v>
      </c>
      <c r="M105" s="4">
        <f t="shared" si="45"/>
        <v>8.3481443327370064E-2</v>
      </c>
      <c r="N105" s="4">
        <f t="shared" si="45"/>
        <v>0.119806472611242</v>
      </c>
      <c r="O105" s="4">
        <f t="shared" si="45"/>
        <v>3.6985804848099324E-2</v>
      </c>
      <c r="P105" s="4">
        <f t="shared" si="45"/>
        <v>5.4659145568236367E-2</v>
      </c>
      <c r="Q105" s="4">
        <f t="shared" si="45"/>
        <v>6.8421321078867336E-2</v>
      </c>
      <c r="R105" s="21">
        <f t="shared" si="45"/>
        <v>0.14411470878224164</v>
      </c>
    </row>
    <row r="106" spans="1:18">
      <c r="A106" s="35" t="s">
        <v>8</v>
      </c>
      <c r="B106" s="4">
        <f t="shared" si="35"/>
        <v>9.9244599729162442E-3</v>
      </c>
      <c r="C106" s="4">
        <f t="shared" si="36"/>
        <v>0.1072358276848776</v>
      </c>
      <c r="D106" s="21">
        <f t="shared" si="37"/>
        <v>0.21627756610911164</v>
      </c>
      <c r="E106" s="4">
        <f t="shared" ref="E106:R106" si="46">E37/E22-1</f>
        <v>0.2053947279422883</v>
      </c>
      <c r="F106" s="4">
        <f t="shared" si="46"/>
        <v>0.10876220991759089</v>
      </c>
      <c r="G106" s="4">
        <f t="shared" si="46"/>
        <v>0.10106192763965982</v>
      </c>
      <c r="H106" s="4">
        <f t="shared" si="46"/>
        <v>2.5769396882727502E-2</v>
      </c>
      <c r="I106" s="4">
        <f t="shared" si="46"/>
        <v>0.10168526377157416</v>
      </c>
      <c r="J106" s="4">
        <f t="shared" si="46"/>
        <v>0.10570944545216432</v>
      </c>
      <c r="K106" s="4">
        <f t="shared" si="46"/>
        <v>9.9244599729162442E-3</v>
      </c>
      <c r="L106" s="4">
        <f t="shared" si="46"/>
        <v>0.21599750910042337</v>
      </c>
      <c r="M106" s="4">
        <f t="shared" si="46"/>
        <v>0.21627756610911164</v>
      </c>
      <c r="N106" s="4">
        <f t="shared" si="46"/>
        <v>0.20701416139867268</v>
      </c>
      <c r="O106" s="4">
        <f t="shared" si="46"/>
        <v>4.9482472247991183E-2</v>
      </c>
      <c r="P106" s="4">
        <f t="shared" si="46"/>
        <v>8.7824973823873664E-2</v>
      </c>
      <c r="Q106" s="4">
        <f t="shared" si="46"/>
        <v>0.14891026507308136</v>
      </c>
      <c r="R106" s="21">
        <f t="shared" si="46"/>
        <v>0.20219332283803482</v>
      </c>
    </row>
    <row r="107" spans="1:18">
      <c r="A107" s="35" t="s">
        <v>9</v>
      </c>
      <c r="B107" s="4">
        <f t="shared" si="35"/>
        <v>2.5769396882727502E-2</v>
      </c>
      <c r="C107" s="4">
        <f t="shared" si="36"/>
        <v>8.9218336261619346E-2</v>
      </c>
      <c r="D107" s="21">
        <f t="shared" si="37"/>
        <v>0.22903035051100362</v>
      </c>
      <c r="E107" s="4">
        <f t="shared" ref="E107:R107" si="47">E38/E23-1</f>
        <v>0.22903035051100362</v>
      </c>
      <c r="F107" s="4">
        <f t="shared" si="47"/>
        <v>9.3175804107189508E-2</v>
      </c>
      <c r="G107" s="4">
        <f t="shared" si="47"/>
        <v>8.4835031212221912E-2</v>
      </c>
      <c r="H107" s="4">
        <f t="shared" si="47"/>
        <v>2.5769396882727502E-2</v>
      </c>
      <c r="I107" s="4">
        <f t="shared" si="47"/>
        <v>6.2327689907277106E-2</v>
      </c>
      <c r="J107" s="4">
        <f t="shared" si="47"/>
        <v>9.4599727268986245E-2</v>
      </c>
      <c r="K107" s="4">
        <f t="shared" si="47"/>
        <v>5.0357019276906723E-2</v>
      </c>
      <c r="L107" s="4">
        <f t="shared" si="47"/>
        <v>0.1204313506892114</v>
      </c>
      <c r="M107" s="4">
        <f t="shared" si="47"/>
        <v>8.5260868416049185E-2</v>
      </c>
      <c r="N107" s="4">
        <f t="shared" si="47"/>
        <v>0.12719223771211685</v>
      </c>
      <c r="O107" s="4">
        <f t="shared" si="47"/>
        <v>4.0797316646251636E-2</v>
      </c>
      <c r="P107" s="4">
        <f t="shared" si="47"/>
        <v>6.6466046987543104E-2</v>
      </c>
      <c r="Q107" s="4">
        <f t="shared" si="47"/>
        <v>0.12382950163578776</v>
      </c>
      <c r="R107" s="21">
        <f t="shared" si="47"/>
        <v>0.1971130011644544</v>
      </c>
    </row>
    <row r="108" spans="1:18">
      <c r="A108" s="35" t="s">
        <v>10</v>
      </c>
      <c r="B108" s="4">
        <f t="shared" si="35"/>
        <v>2.5769396882727502E-2</v>
      </c>
      <c r="C108" s="4">
        <f t="shared" si="36"/>
        <v>0.11485555286859517</v>
      </c>
      <c r="D108" s="21">
        <f t="shared" si="37"/>
        <v>0.24915122890468466</v>
      </c>
      <c r="E108" s="4">
        <f t="shared" ref="E108:R108" si="48">E39/E24-1</f>
        <v>0.24915122890468466</v>
      </c>
      <c r="F108" s="4">
        <f t="shared" si="48"/>
        <v>0.11824233675963236</v>
      </c>
      <c r="G108" s="4">
        <f t="shared" si="48"/>
        <v>0.10819117601600348</v>
      </c>
      <c r="H108" s="4">
        <f t="shared" si="48"/>
        <v>2.5769396882727502E-2</v>
      </c>
      <c r="I108" s="4">
        <f t="shared" si="48"/>
        <v>0.1074171645530082</v>
      </c>
      <c r="J108" s="4">
        <f t="shared" si="48"/>
        <v>0.11146876897755797</v>
      </c>
      <c r="K108" s="4">
        <f t="shared" si="48"/>
        <v>5.0357019276906723E-2</v>
      </c>
      <c r="L108" s="4">
        <f t="shared" si="48"/>
        <v>0.21923425858162604</v>
      </c>
      <c r="M108" s="4">
        <f t="shared" si="48"/>
        <v>0.2164099957336314</v>
      </c>
      <c r="N108" s="4">
        <f t="shared" si="48"/>
        <v>0.20717639922955899</v>
      </c>
      <c r="O108" s="4">
        <f t="shared" si="48"/>
        <v>4.9173801897080649E-2</v>
      </c>
      <c r="P108" s="4">
        <f t="shared" si="48"/>
        <v>9.0669408299325793E-2</v>
      </c>
      <c r="Q108" s="4">
        <f t="shared" si="48"/>
        <v>0.16634134870073436</v>
      </c>
      <c r="R108" s="21">
        <f t="shared" si="48"/>
        <v>0.22709988312466733</v>
      </c>
    </row>
    <row r="109" spans="1:18">
      <c r="A109" s="35" t="s">
        <v>11</v>
      </c>
      <c r="B109" s="4">
        <f t="shared" si="35"/>
        <v>4.0532736345574971E-2</v>
      </c>
      <c r="C109" s="4">
        <f t="shared" si="36"/>
        <v>0.12095208405632907</v>
      </c>
      <c r="D109" s="21">
        <f t="shared" si="37"/>
        <v>0.24140858843730229</v>
      </c>
      <c r="E109" s="4">
        <f t="shared" ref="E109:R109" si="49">E40/E25-1</f>
        <v>0.24140858843730229</v>
      </c>
      <c r="F109" s="4">
        <f t="shared" si="49"/>
        <v>0.12867568435528409</v>
      </c>
      <c r="G109" s="4">
        <f t="shared" si="49"/>
        <v>0.11322848375737404</v>
      </c>
      <c r="H109" s="4">
        <f t="shared" si="49"/>
        <v>9.9189346233792053E-2</v>
      </c>
      <c r="I109" s="4">
        <f t="shared" si="49"/>
        <v>0.10045646589596191</v>
      </c>
      <c r="J109" s="4">
        <f t="shared" si="49"/>
        <v>0.10580296563788982</v>
      </c>
      <c r="K109" s="4">
        <f t="shared" si="49"/>
        <v>6.2859550425186983E-2</v>
      </c>
      <c r="L109" s="4">
        <f t="shared" si="49"/>
        <v>0.20393145863675222</v>
      </c>
      <c r="M109" s="4">
        <f t="shared" si="49"/>
        <v>0.13523338384192884</v>
      </c>
      <c r="N109" s="4">
        <f t="shared" si="49"/>
        <v>0.18500071739167079</v>
      </c>
      <c r="O109" s="4">
        <f t="shared" si="49"/>
        <v>4.0532736345574971E-2</v>
      </c>
      <c r="P109" s="4">
        <f t="shared" si="49"/>
        <v>7.868758107631102E-2</v>
      </c>
      <c r="Q109" s="4">
        <f t="shared" si="49"/>
        <v>0.14198219612520191</v>
      </c>
      <c r="R109" s="21">
        <f t="shared" si="49"/>
        <v>0.19363561498101811</v>
      </c>
    </row>
    <row r="110" spans="1:18">
      <c r="A110" s="35" t="s">
        <v>12</v>
      </c>
      <c r="B110" s="4">
        <f t="shared" si="35"/>
        <v>4.4173047772153584E-2</v>
      </c>
      <c r="C110" s="4">
        <f t="shared" si="36"/>
        <v>0.12426961887627452</v>
      </c>
      <c r="D110" s="21">
        <f t="shared" si="37"/>
        <v>0.25662485620453901</v>
      </c>
      <c r="E110" s="4">
        <f t="shared" ref="E110:R110" si="50">E41/E26-1</f>
        <v>0.25662485620453901</v>
      </c>
      <c r="F110" s="4">
        <f t="shared" si="50"/>
        <v>0.13240166152643096</v>
      </c>
      <c r="G110" s="4">
        <f t="shared" si="50"/>
        <v>0.11613757622611809</v>
      </c>
      <c r="H110" s="4">
        <f t="shared" si="50"/>
        <v>9.9189346233792053E-2</v>
      </c>
      <c r="I110" s="4">
        <f t="shared" si="50"/>
        <v>0.10331888061145711</v>
      </c>
      <c r="J110" s="4">
        <f t="shared" si="50"/>
        <v>0.10905976509208215</v>
      </c>
      <c r="K110" s="4">
        <f t="shared" si="50"/>
        <v>6.2859550425186983E-2</v>
      </c>
      <c r="L110" s="4">
        <f t="shared" si="50"/>
        <v>0.21898701828883138</v>
      </c>
      <c r="M110" s="4">
        <f t="shared" si="50"/>
        <v>0.14601837685972296</v>
      </c>
      <c r="N110" s="4">
        <f t="shared" si="50"/>
        <v>0.19579691724158366</v>
      </c>
      <c r="O110" s="4">
        <f t="shared" si="50"/>
        <v>4.4173047772153584E-2</v>
      </c>
      <c r="P110" s="4">
        <f t="shared" si="50"/>
        <v>8.1640565875383819E-2</v>
      </c>
      <c r="Q110" s="4">
        <f t="shared" si="50"/>
        <v>0.1477823333288355</v>
      </c>
      <c r="R110" s="21">
        <f t="shared" si="50"/>
        <v>0.20861991193282892</v>
      </c>
    </row>
    <row r="111" spans="1:18">
      <c r="A111" s="35" t="s">
        <v>13</v>
      </c>
      <c r="B111" s="4">
        <f t="shared" si="35"/>
        <v>5.1893322794579477E-2</v>
      </c>
      <c r="C111" s="4">
        <f t="shared" si="36"/>
        <v>0.1318315312381656</v>
      </c>
      <c r="D111" s="21">
        <f t="shared" si="37"/>
        <v>0.27353205488343857</v>
      </c>
      <c r="E111" s="4">
        <f t="shared" ref="E111:R111" si="51">E42/E27-1</f>
        <v>0.26902748633133422</v>
      </c>
      <c r="F111" s="4">
        <f t="shared" si="51"/>
        <v>0.13914873529552296</v>
      </c>
      <c r="G111" s="4">
        <f t="shared" si="51"/>
        <v>0.12451432718080824</v>
      </c>
      <c r="H111" s="4">
        <f t="shared" si="51"/>
        <v>9.9189346233792053E-2</v>
      </c>
      <c r="I111" s="4">
        <f t="shared" si="51"/>
        <v>0.12136631260601205</v>
      </c>
      <c r="J111" s="4">
        <f t="shared" si="51"/>
        <v>0.11696824980407827</v>
      </c>
      <c r="K111" s="4">
        <f t="shared" si="51"/>
        <v>6.2859550425186983E-2</v>
      </c>
      <c r="L111" s="4">
        <f t="shared" si="51"/>
        <v>0.27353205488343857</v>
      </c>
      <c r="M111" s="4">
        <f t="shared" si="51"/>
        <v>0.22778909580585771</v>
      </c>
      <c r="N111" s="4">
        <f t="shared" si="51"/>
        <v>0.23180380871130368</v>
      </c>
      <c r="O111" s="4">
        <f t="shared" si="51"/>
        <v>5.1893322794579477E-2</v>
      </c>
      <c r="P111" s="4">
        <f t="shared" si="51"/>
        <v>9.5960299109878688E-2</v>
      </c>
      <c r="Q111" s="4">
        <f t="shared" si="51"/>
        <v>0.17719439045777952</v>
      </c>
      <c r="R111" s="21">
        <f t="shared" si="51"/>
        <v>0.23463667005613753</v>
      </c>
    </row>
    <row r="112" spans="1:18">
      <c r="A112" s="35" t="s">
        <v>14</v>
      </c>
      <c r="B112" s="4">
        <f t="shared" si="35"/>
        <v>3.599948009171916E-2</v>
      </c>
      <c r="C112" s="4">
        <f t="shared" si="36"/>
        <v>7.3024654015632073E-2</v>
      </c>
      <c r="D112" s="21">
        <f t="shared" si="37"/>
        <v>0.19972176941867525</v>
      </c>
      <c r="E112" s="4">
        <f t="shared" ref="E112:R112" si="52">E43/E28-1</f>
        <v>0.19972176941867525</v>
      </c>
      <c r="F112" s="4">
        <f t="shared" si="52"/>
        <v>7.3985484918276612E-2</v>
      </c>
      <c r="G112" s="4">
        <f t="shared" si="52"/>
        <v>7.2063823112987535E-2</v>
      </c>
      <c r="H112" s="4">
        <f t="shared" si="52"/>
        <v>4.805177510121772E-2</v>
      </c>
      <c r="I112" s="4">
        <f t="shared" si="52"/>
        <v>5.4044746067965166E-2</v>
      </c>
      <c r="J112" s="4">
        <f t="shared" si="52"/>
        <v>9.0182964325310255E-2</v>
      </c>
      <c r="K112" s="4">
        <f t="shared" si="52"/>
        <v>5.0357019276906723E-2</v>
      </c>
      <c r="L112" s="4">
        <f t="shared" si="52"/>
        <v>9.013309861431229E-2</v>
      </c>
      <c r="M112" s="4">
        <f t="shared" si="52"/>
        <v>5.6987038298139003E-2</v>
      </c>
      <c r="N112" s="4">
        <f t="shared" si="52"/>
        <v>8.6110865390712332E-2</v>
      </c>
      <c r="O112" s="4">
        <f t="shared" si="52"/>
        <v>3.599948009171916E-2</v>
      </c>
      <c r="P112" s="4">
        <f t="shared" si="52"/>
        <v>6.0401646790498198E-2</v>
      </c>
      <c r="Q112" s="4">
        <f t="shared" si="52"/>
        <v>0.11148089399486549</v>
      </c>
      <c r="R112" s="21">
        <f t="shared" si="52"/>
        <v>0.17514568837290967</v>
      </c>
    </row>
    <row r="114" spans="1:18">
      <c r="A114" s="35" t="s">
        <v>48</v>
      </c>
      <c r="B114" s="4">
        <f>MIN(E98:R112)</f>
        <v>9.9244599729162442E-3</v>
      </c>
      <c r="E114" s="4">
        <f>MIN(E98:E112)</f>
        <v>8.4755100138150796E-2</v>
      </c>
      <c r="F114" s="4">
        <f t="shared" ref="F114:R114" si="53">MIN(F98:F112)</f>
        <v>4.6036594488959137E-2</v>
      </c>
      <c r="G114" s="4">
        <f t="shared" si="53"/>
        <v>4.6002921185495094E-2</v>
      </c>
      <c r="H114" s="4">
        <f t="shared" si="53"/>
        <v>1.5058943717499051E-2</v>
      </c>
      <c r="I114" s="4">
        <f t="shared" si="53"/>
        <v>4.1615306442632116E-2</v>
      </c>
      <c r="J114" s="4">
        <f t="shared" si="53"/>
        <v>4.6672218932118925E-2</v>
      </c>
      <c r="K114" s="4">
        <f t="shared" si="53"/>
        <v>9.9244599729162442E-3</v>
      </c>
      <c r="L114" s="4">
        <f t="shared" si="53"/>
        <v>6.557458522349191E-2</v>
      </c>
      <c r="M114" s="4">
        <f t="shared" si="53"/>
        <v>1.6706186077955598E-2</v>
      </c>
      <c r="N114" s="4">
        <f t="shared" si="53"/>
        <v>4.773620590725991E-2</v>
      </c>
      <c r="O114" s="4">
        <f t="shared" si="53"/>
        <v>2.0353789570311198E-2</v>
      </c>
      <c r="P114" s="4">
        <f t="shared" si="53"/>
        <v>3.7177357730831417E-2</v>
      </c>
      <c r="Q114" s="4">
        <f t="shared" si="53"/>
        <v>6.8421321078867336E-2</v>
      </c>
      <c r="R114" s="21">
        <f t="shared" si="53"/>
        <v>0.11456317063038624</v>
      </c>
    </row>
    <row r="115" spans="1:18">
      <c r="A115" s="35" t="s">
        <v>49</v>
      </c>
      <c r="C115" s="4">
        <f>MEDIAN(E98:R112)</f>
        <v>0.10081317739930529</v>
      </c>
      <c r="E115" s="4">
        <f>MEDIAN(E98:E112)</f>
        <v>0.2053947279422883</v>
      </c>
      <c r="F115" s="4">
        <f t="shared" ref="F115:R115" si="54">MEDIAN(F98:F112)</f>
        <v>0.10905874667507143</v>
      </c>
      <c r="G115" s="4">
        <f t="shared" si="54"/>
        <v>0.10106192763965982</v>
      </c>
      <c r="H115" s="4">
        <f t="shared" si="54"/>
        <v>2.5769396882727502E-2</v>
      </c>
      <c r="I115" s="4">
        <f t="shared" si="54"/>
        <v>0.10015158426883519</v>
      </c>
      <c r="J115" s="4">
        <f t="shared" si="54"/>
        <v>9.8435516266812462E-2</v>
      </c>
      <c r="K115" s="4">
        <f t="shared" si="54"/>
        <v>4.6572497077575825E-2</v>
      </c>
      <c r="L115" s="4">
        <f t="shared" si="54"/>
        <v>0.20231056254650936</v>
      </c>
      <c r="M115" s="4">
        <f t="shared" si="54"/>
        <v>0.13523338384192884</v>
      </c>
      <c r="N115" s="4">
        <f t="shared" si="54"/>
        <v>0.18500071739167079</v>
      </c>
      <c r="O115" s="4">
        <f t="shared" si="54"/>
        <v>4.0532736345574971E-2</v>
      </c>
      <c r="P115" s="4">
        <f t="shared" si="54"/>
        <v>7.868758107631102E-2</v>
      </c>
      <c r="Q115" s="4">
        <f t="shared" si="54"/>
        <v>0.14198219612520191</v>
      </c>
      <c r="R115" s="21">
        <f t="shared" si="54"/>
        <v>0.19363561498101811</v>
      </c>
    </row>
    <row r="116" spans="1:18">
      <c r="A116" s="35" t="s">
        <v>50</v>
      </c>
      <c r="D116" s="21">
        <f>MAX(E98:R112)</f>
        <v>0.27353205488343857</v>
      </c>
      <c r="E116" s="4">
        <f>MAX(E98:E112)</f>
        <v>0.26902748633133422</v>
      </c>
      <c r="F116" s="4">
        <f t="shared" ref="F116:R116" si="55">MAX(F98:F112)</f>
        <v>0.13914873529552296</v>
      </c>
      <c r="G116" s="4">
        <f t="shared" si="55"/>
        <v>0.12451432718080824</v>
      </c>
      <c r="H116" s="4">
        <f t="shared" si="55"/>
        <v>9.9189346233792053E-2</v>
      </c>
      <c r="I116" s="4">
        <f t="shared" si="55"/>
        <v>0.12136631260601205</v>
      </c>
      <c r="J116" s="4">
        <f t="shared" si="55"/>
        <v>0.11696824980407827</v>
      </c>
      <c r="K116" s="4">
        <f t="shared" si="55"/>
        <v>6.2859550425186983E-2</v>
      </c>
      <c r="L116" s="4">
        <f t="shared" si="55"/>
        <v>0.27353205488343857</v>
      </c>
      <c r="M116" s="4">
        <f t="shared" si="55"/>
        <v>0.22778909580585771</v>
      </c>
      <c r="N116" s="4">
        <f t="shared" si="55"/>
        <v>0.23180380871130368</v>
      </c>
      <c r="O116" s="4">
        <f t="shared" si="55"/>
        <v>5.1893322794579477E-2</v>
      </c>
      <c r="P116" s="4">
        <f t="shared" si="55"/>
        <v>9.5960299109878688E-2</v>
      </c>
      <c r="Q116" s="4">
        <f t="shared" si="55"/>
        <v>0.17719439045777952</v>
      </c>
      <c r="R116" s="21">
        <f t="shared" si="55"/>
        <v>0.23463667005613753</v>
      </c>
    </row>
    <row r="118" spans="1:18" ht="16">
      <c r="A118" s="32" t="s">
        <v>65</v>
      </c>
    </row>
    <row r="119" spans="1:18">
      <c r="A119" s="17" t="s">
        <v>55</v>
      </c>
    </row>
    <row r="121" spans="1:18">
      <c r="A121" s="34"/>
      <c r="B121" s="1" t="s">
        <v>48</v>
      </c>
      <c r="C121" s="1" t="s">
        <v>49</v>
      </c>
      <c r="D121" s="18" t="s">
        <v>50</v>
      </c>
      <c r="E121" s="1" t="s">
        <v>30</v>
      </c>
      <c r="F121" s="1" t="s">
        <v>31</v>
      </c>
      <c r="G121" s="1" t="s">
        <v>32</v>
      </c>
      <c r="H121" s="1" t="s">
        <v>33</v>
      </c>
      <c r="I121" s="1" t="s">
        <v>34</v>
      </c>
      <c r="J121" s="1" t="s">
        <v>35</v>
      </c>
      <c r="K121" s="1" t="s">
        <v>36</v>
      </c>
      <c r="L121" s="1" t="s">
        <v>37</v>
      </c>
      <c r="M121" s="1" t="s">
        <v>38</v>
      </c>
      <c r="N121" s="1" t="s">
        <v>39</v>
      </c>
      <c r="O121" s="1" t="s">
        <v>40</v>
      </c>
      <c r="P121" s="1" t="s">
        <v>41</v>
      </c>
      <c r="Q121" s="1" t="s">
        <v>42</v>
      </c>
      <c r="R121" s="18" t="s">
        <v>43</v>
      </c>
    </row>
    <row r="122" spans="1:18">
      <c r="A122" s="35" t="s">
        <v>0</v>
      </c>
      <c r="B122" s="8">
        <f t="shared" ref="B122:B136" si="56">MIN(E122:R122)</f>
        <v>0.1095</v>
      </c>
      <c r="C122" s="8">
        <f t="shared" ref="C122:C136" si="57">MEDIAN(E122:R122)</f>
        <v>0.34675</v>
      </c>
      <c r="D122" s="24">
        <f t="shared" ref="D122:D136" si="58">MAX(E122:R122)</f>
        <v>0.94899999999999995</v>
      </c>
      <c r="E122" s="8">
        <f>(E29-E14)/5000</f>
        <v>0.94899999999999995</v>
      </c>
      <c r="F122" s="8">
        <f t="shared" ref="F122:R122" si="59">(F29-F14)/5000</f>
        <v>0.29199999999999926</v>
      </c>
      <c r="G122" s="8">
        <f t="shared" si="59"/>
        <v>0.29199999999999926</v>
      </c>
      <c r="H122" s="8">
        <f t="shared" si="59"/>
        <v>0.1825</v>
      </c>
      <c r="I122" s="8">
        <f t="shared" si="59"/>
        <v>0.76649999999999996</v>
      </c>
      <c r="J122" s="8">
        <f t="shared" si="59"/>
        <v>0.32850000000000001</v>
      </c>
      <c r="K122" s="8">
        <f t="shared" si="59"/>
        <v>0.1825</v>
      </c>
      <c r="L122" s="8">
        <f t="shared" si="59"/>
        <v>0.69350000000000001</v>
      </c>
      <c r="M122" s="8">
        <f t="shared" si="59"/>
        <v>0.1095</v>
      </c>
      <c r="N122" s="8">
        <f t="shared" si="59"/>
        <v>0.36499999999999999</v>
      </c>
      <c r="O122" s="8">
        <f t="shared" si="59"/>
        <v>0.219</v>
      </c>
      <c r="P122" s="8">
        <f t="shared" si="59"/>
        <v>0.47449999999999998</v>
      </c>
      <c r="Q122" s="8">
        <f t="shared" si="59"/>
        <v>0.80300000000000005</v>
      </c>
      <c r="R122" s="24">
        <f t="shared" si="59"/>
        <v>0.83950000000000002</v>
      </c>
    </row>
    <row r="123" spans="1:18">
      <c r="A123" s="35" t="s">
        <v>1</v>
      </c>
      <c r="B123" s="8">
        <f t="shared" si="56"/>
        <v>0.1825</v>
      </c>
      <c r="C123" s="8">
        <f t="shared" si="57"/>
        <v>2.4455</v>
      </c>
      <c r="D123" s="24">
        <f t="shared" si="58"/>
        <v>4.0880000000000001</v>
      </c>
      <c r="E123" s="8">
        <f t="shared" ref="E123:R123" si="60">(E30-E15)/5000</f>
        <v>2.5550000000000002</v>
      </c>
      <c r="F123" s="8">
        <f t="shared" si="60"/>
        <v>0.94899999999999995</v>
      </c>
      <c r="G123" s="8">
        <f t="shared" si="60"/>
        <v>1.0585</v>
      </c>
      <c r="H123" s="8">
        <f t="shared" si="60"/>
        <v>0.1825</v>
      </c>
      <c r="I123" s="8">
        <f t="shared" si="60"/>
        <v>3.3944999999999999</v>
      </c>
      <c r="J123" s="8">
        <f t="shared" si="60"/>
        <v>1.5694999999999999</v>
      </c>
      <c r="K123" s="8">
        <f t="shared" si="60"/>
        <v>0.1825</v>
      </c>
      <c r="L123" s="8">
        <f t="shared" si="60"/>
        <v>3.1389999999999998</v>
      </c>
      <c r="M123" s="8">
        <f t="shared" si="60"/>
        <v>4.0880000000000001</v>
      </c>
      <c r="N123" s="8">
        <f t="shared" si="60"/>
        <v>3.577</v>
      </c>
      <c r="O123" s="8">
        <f t="shared" si="60"/>
        <v>0.91249999999999998</v>
      </c>
      <c r="P123" s="8">
        <f t="shared" si="60"/>
        <v>2.3359999999999999</v>
      </c>
      <c r="Q123" s="8">
        <f t="shared" si="60"/>
        <v>3.3214999999999999</v>
      </c>
      <c r="R123" s="24">
        <f t="shared" si="60"/>
        <v>3.0295000000000001</v>
      </c>
    </row>
    <row r="124" spans="1:18">
      <c r="A124" s="35" t="s">
        <v>2</v>
      </c>
      <c r="B124" s="8">
        <f t="shared" si="56"/>
        <v>0.1825</v>
      </c>
      <c r="C124" s="8">
        <f t="shared" si="57"/>
        <v>0.69350000000000001</v>
      </c>
      <c r="D124" s="24">
        <f t="shared" si="58"/>
        <v>2.4455</v>
      </c>
      <c r="E124" s="8">
        <f t="shared" ref="E124:R124" si="61">(E31-E16)/5000</f>
        <v>2.4455</v>
      </c>
      <c r="F124" s="8">
        <f t="shared" si="61"/>
        <v>0.54749999999999999</v>
      </c>
      <c r="G124" s="8">
        <f t="shared" si="61"/>
        <v>0.51100000000000001</v>
      </c>
      <c r="H124" s="8">
        <f t="shared" si="61"/>
        <v>0.1825</v>
      </c>
      <c r="I124" s="8">
        <f t="shared" si="61"/>
        <v>0.98550000000000004</v>
      </c>
      <c r="J124" s="8">
        <f t="shared" si="61"/>
        <v>0.69350000000000001</v>
      </c>
      <c r="K124" s="8">
        <f t="shared" si="61"/>
        <v>0.1825</v>
      </c>
      <c r="L124" s="8">
        <f t="shared" si="61"/>
        <v>1.1315</v>
      </c>
      <c r="M124" s="8">
        <f t="shared" si="61"/>
        <v>0.40150000000000002</v>
      </c>
      <c r="N124" s="8">
        <f t="shared" si="61"/>
        <v>0.98550000000000004</v>
      </c>
      <c r="O124" s="8">
        <f t="shared" si="61"/>
        <v>0.438</v>
      </c>
      <c r="P124" s="8">
        <f t="shared" si="61"/>
        <v>0.69350000000000001</v>
      </c>
      <c r="Q124" s="8">
        <f t="shared" si="61"/>
        <v>1.1679999999999999</v>
      </c>
      <c r="R124" s="24">
        <f t="shared" si="61"/>
        <v>1.7519999999999984</v>
      </c>
    </row>
    <row r="125" spans="1:18">
      <c r="A125" s="35" t="s">
        <v>3</v>
      </c>
      <c r="B125" s="8">
        <f t="shared" si="56"/>
        <v>0.1825</v>
      </c>
      <c r="C125" s="8">
        <f t="shared" si="57"/>
        <v>3.1025</v>
      </c>
      <c r="D125" s="24">
        <f t="shared" si="58"/>
        <v>4.4894999999999996</v>
      </c>
      <c r="E125" s="8">
        <f t="shared" ref="E125:R125" si="62">(E32-E17)/5000</f>
        <v>4.1609999999999996</v>
      </c>
      <c r="F125" s="8">
        <f t="shared" si="62"/>
        <v>1.46</v>
      </c>
      <c r="G125" s="8">
        <f t="shared" si="62"/>
        <v>1.4235</v>
      </c>
      <c r="H125" s="8">
        <f t="shared" si="62"/>
        <v>0.1825</v>
      </c>
      <c r="I125" s="8">
        <f t="shared" si="62"/>
        <v>3.7959999999999998</v>
      </c>
      <c r="J125" s="8">
        <f t="shared" si="62"/>
        <v>1.8979999999999999</v>
      </c>
      <c r="K125" s="8">
        <f t="shared" si="62"/>
        <v>0.1825</v>
      </c>
      <c r="L125" s="8">
        <f t="shared" si="62"/>
        <v>3.504</v>
      </c>
      <c r="M125" s="8">
        <f t="shared" si="62"/>
        <v>4.4894999999999996</v>
      </c>
      <c r="N125" s="8">
        <f t="shared" si="62"/>
        <v>4.1609999999999996</v>
      </c>
      <c r="O125" s="8">
        <f t="shared" si="62"/>
        <v>1.1314999999999971</v>
      </c>
      <c r="P125" s="8">
        <f t="shared" si="62"/>
        <v>2.7010000000000001</v>
      </c>
      <c r="Q125" s="8">
        <f t="shared" si="62"/>
        <v>3.7229999999999972</v>
      </c>
      <c r="R125" s="24">
        <f t="shared" si="62"/>
        <v>3.9420000000000002</v>
      </c>
    </row>
    <row r="126" spans="1:18">
      <c r="A126" s="35" t="s">
        <v>4</v>
      </c>
      <c r="B126" s="8">
        <f t="shared" si="56"/>
        <v>0.40150000000000002</v>
      </c>
      <c r="C126" s="8">
        <f t="shared" si="57"/>
        <v>1.5329999999999993</v>
      </c>
      <c r="D126" s="24">
        <f t="shared" si="58"/>
        <v>3.1389999999999998</v>
      </c>
      <c r="E126" s="8">
        <f t="shared" ref="E126:R126" si="63">(E33-E18)/5000</f>
        <v>3.1389999999999998</v>
      </c>
      <c r="F126" s="8">
        <f t="shared" si="63"/>
        <v>1.46</v>
      </c>
      <c r="G126" s="8">
        <f t="shared" si="63"/>
        <v>1.3505</v>
      </c>
      <c r="H126" s="8">
        <f t="shared" si="63"/>
        <v>2.117</v>
      </c>
      <c r="I126" s="8">
        <f t="shared" si="63"/>
        <v>2.5914999999999999</v>
      </c>
      <c r="J126" s="8">
        <f t="shared" si="63"/>
        <v>1.0950000000000015</v>
      </c>
      <c r="K126" s="8">
        <f t="shared" si="63"/>
        <v>1.2410000000000001</v>
      </c>
      <c r="L126" s="8">
        <f t="shared" si="63"/>
        <v>2.92</v>
      </c>
      <c r="M126" s="8">
        <f t="shared" si="63"/>
        <v>1.1679999999999999</v>
      </c>
      <c r="N126" s="8">
        <f t="shared" si="63"/>
        <v>2.6280000000000001</v>
      </c>
      <c r="O126" s="8">
        <f t="shared" si="63"/>
        <v>0.40150000000000002</v>
      </c>
      <c r="P126" s="8">
        <f t="shared" si="63"/>
        <v>1.2775000000000001</v>
      </c>
      <c r="Q126" s="8">
        <f t="shared" si="63"/>
        <v>1.8614999999999999</v>
      </c>
      <c r="R126" s="24">
        <f t="shared" si="63"/>
        <v>1.6059999999999985</v>
      </c>
    </row>
    <row r="127" spans="1:18">
      <c r="A127" s="35" t="s">
        <v>5</v>
      </c>
      <c r="B127" s="8">
        <f t="shared" si="56"/>
        <v>0.65700000000000003</v>
      </c>
      <c r="C127" s="8">
        <f t="shared" si="57"/>
        <v>1.9710000000000001</v>
      </c>
      <c r="D127" s="24">
        <f t="shared" si="58"/>
        <v>4.7815000000000003</v>
      </c>
      <c r="E127" s="8">
        <f t="shared" ref="E127:R127" si="64">(E34-E19)/5000</f>
        <v>4.7815000000000003</v>
      </c>
      <c r="F127" s="8">
        <f t="shared" si="64"/>
        <v>1.825</v>
      </c>
      <c r="G127" s="8">
        <f t="shared" si="64"/>
        <v>1.6425000000000001</v>
      </c>
      <c r="H127" s="8">
        <f t="shared" si="64"/>
        <v>2.117</v>
      </c>
      <c r="I127" s="8">
        <f t="shared" si="64"/>
        <v>2.847</v>
      </c>
      <c r="J127" s="8">
        <f t="shared" si="64"/>
        <v>1.4235</v>
      </c>
      <c r="K127" s="8">
        <f t="shared" si="64"/>
        <v>1.2410000000000001</v>
      </c>
      <c r="L127" s="8">
        <f t="shared" si="64"/>
        <v>3.3580000000000001</v>
      </c>
      <c r="M127" s="8">
        <f t="shared" si="64"/>
        <v>1.46</v>
      </c>
      <c r="N127" s="8">
        <f t="shared" si="64"/>
        <v>3.2120000000000002</v>
      </c>
      <c r="O127" s="8">
        <f t="shared" si="64"/>
        <v>0.65700000000000003</v>
      </c>
      <c r="P127" s="8">
        <f t="shared" si="64"/>
        <v>1.4964999999999999</v>
      </c>
      <c r="Q127" s="8">
        <f t="shared" si="64"/>
        <v>2.2995000000000001</v>
      </c>
      <c r="R127" s="24">
        <f t="shared" si="64"/>
        <v>2.4820000000000002</v>
      </c>
    </row>
    <row r="128" spans="1:18">
      <c r="A128" s="35" t="s">
        <v>6</v>
      </c>
      <c r="B128" s="8">
        <f t="shared" si="56"/>
        <v>1.2410000000000001</v>
      </c>
      <c r="C128" s="8">
        <f t="shared" si="57"/>
        <v>4.1245000000000003</v>
      </c>
      <c r="D128" s="24">
        <f t="shared" si="58"/>
        <v>6.4969999999999999</v>
      </c>
      <c r="E128" s="8">
        <f t="shared" ref="E128:R128" si="65">(E35-E20)/5000</f>
        <v>6.4969999999999999</v>
      </c>
      <c r="F128" s="8">
        <f t="shared" si="65"/>
        <v>2.7374999999999998</v>
      </c>
      <c r="G128" s="8">
        <f t="shared" si="65"/>
        <v>2.5550000000000002</v>
      </c>
      <c r="H128" s="8">
        <f t="shared" si="65"/>
        <v>2.117</v>
      </c>
      <c r="I128" s="8">
        <f t="shared" si="65"/>
        <v>5.6210000000000004</v>
      </c>
      <c r="J128" s="8">
        <f t="shared" si="65"/>
        <v>2.7010000000000001</v>
      </c>
      <c r="K128" s="8">
        <f t="shared" si="65"/>
        <v>1.2410000000000001</v>
      </c>
      <c r="L128" s="8">
        <f t="shared" si="65"/>
        <v>5.7670000000000003</v>
      </c>
      <c r="M128" s="8">
        <f t="shared" si="65"/>
        <v>5.5844999999999967</v>
      </c>
      <c r="N128" s="8">
        <f t="shared" si="65"/>
        <v>6.4240000000000004</v>
      </c>
      <c r="O128" s="8">
        <f t="shared" si="65"/>
        <v>1.3505</v>
      </c>
      <c r="P128" s="8">
        <f t="shared" si="65"/>
        <v>3.5405000000000002</v>
      </c>
      <c r="Q128" s="8">
        <f t="shared" si="65"/>
        <v>4.8179999999999996</v>
      </c>
      <c r="R128" s="24">
        <f t="shared" si="65"/>
        <v>4.7084999999999999</v>
      </c>
    </row>
    <row r="129" spans="1:18">
      <c r="A129" s="35" t="s">
        <v>7</v>
      </c>
      <c r="B129" s="8">
        <f t="shared" si="56"/>
        <v>0.14599999999999999</v>
      </c>
      <c r="C129" s="8">
        <f t="shared" si="57"/>
        <v>0.74824999999999997</v>
      </c>
      <c r="D129" s="24">
        <f t="shared" si="58"/>
        <v>2.4820000000000002</v>
      </c>
      <c r="E129" s="8">
        <f t="shared" ref="E129:R129" si="66">(E36-E21)/5000</f>
        <v>2.4820000000000002</v>
      </c>
      <c r="F129" s="8">
        <f t="shared" si="66"/>
        <v>0.54749999999999999</v>
      </c>
      <c r="G129" s="8">
        <f t="shared" si="66"/>
        <v>0.51100000000000001</v>
      </c>
      <c r="H129" s="8">
        <f t="shared" si="66"/>
        <v>0.1825</v>
      </c>
      <c r="I129" s="8">
        <f t="shared" si="66"/>
        <v>0.73</v>
      </c>
      <c r="J129" s="8">
        <f t="shared" si="66"/>
        <v>0.65700000000000003</v>
      </c>
      <c r="K129" s="8">
        <f t="shared" si="66"/>
        <v>0.14599999999999999</v>
      </c>
      <c r="L129" s="8">
        <f t="shared" si="66"/>
        <v>1.3139999999999985</v>
      </c>
      <c r="M129" s="8">
        <f t="shared" si="66"/>
        <v>0.73</v>
      </c>
      <c r="N129" s="8">
        <f t="shared" si="66"/>
        <v>1.3140000000000001</v>
      </c>
      <c r="O129" s="8">
        <f t="shared" si="66"/>
        <v>0.76649999999999996</v>
      </c>
      <c r="P129" s="8">
        <f t="shared" si="66"/>
        <v>0.94899999999999995</v>
      </c>
      <c r="Q129" s="8">
        <f t="shared" si="66"/>
        <v>0.80300000000000005</v>
      </c>
      <c r="R129" s="24">
        <f t="shared" si="66"/>
        <v>1.9345000000000001</v>
      </c>
    </row>
    <row r="130" spans="1:18">
      <c r="A130" s="35" t="s">
        <v>8</v>
      </c>
      <c r="B130" s="8">
        <f t="shared" si="56"/>
        <v>0.14599999999999999</v>
      </c>
      <c r="C130" s="8">
        <f t="shared" si="57"/>
        <v>3.1937499999999996</v>
      </c>
      <c r="D130" s="24">
        <f t="shared" si="58"/>
        <v>4.8909999999999973</v>
      </c>
      <c r="E130" s="8">
        <f t="shared" ref="E130:R130" si="67">(E37-E22)/5000</f>
        <v>4.234</v>
      </c>
      <c r="F130" s="8">
        <f t="shared" si="67"/>
        <v>1.46</v>
      </c>
      <c r="G130" s="8">
        <f t="shared" si="67"/>
        <v>1.4235</v>
      </c>
      <c r="H130" s="8">
        <f t="shared" si="67"/>
        <v>0.1825</v>
      </c>
      <c r="I130" s="8">
        <f t="shared" si="67"/>
        <v>3.6135000000000002</v>
      </c>
      <c r="J130" s="8">
        <f t="shared" si="67"/>
        <v>1.9710000000000001</v>
      </c>
      <c r="K130" s="8">
        <f t="shared" si="67"/>
        <v>0.14599999999999999</v>
      </c>
      <c r="L130" s="8">
        <f t="shared" si="67"/>
        <v>3.8690000000000002</v>
      </c>
      <c r="M130" s="8">
        <f t="shared" si="67"/>
        <v>4.8909999999999973</v>
      </c>
      <c r="N130" s="8">
        <f t="shared" si="67"/>
        <v>4.6355000000000031</v>
      </c>
      <c r="O130" s="8">
        <f t="shared" si="67"/>
        <v>1.5329999999999999</v>
      </c>
      <c r="P130" s="8">
        <f t="shared" si="67"/>
        <v>2.9929999999999999</v>
      </c>
      <c r="Q130" s="8">
        <f t="shared" si="67"/>
        <v>3.3944999999999999</v>
      </c>
      <c r="R130" s="24">
        <f t="shared" si="67"/>
        <v>4.1974999999999998</v>
      </c>
    </row>
    <row r="131" spans="1:18">
      <c r="A131" s="35" t="s">
        <v>9</v>
      </c>
      <c r="B131" s="8">
        <f t="shared" si="56"/>
        <v>0.1825</v>
      </c>
      <c r="C131" s="8">
        <f t="shared" si="57"/>
        <v>1.4052500000000001</v>
      </c>
      <c r="D131" s="24">
        <f t="shared" si="58"/>
        <v>5.6574999999999998</v>
      </c>
      <c r="E131" s="8">
        <f t="shared" ref="E131:R131" si="68">(E38-E23)/5000</f>
        <v>5.6574999999999998</v>
      </c>
      <c r="F131" s="8">
        <f t="shared" si="68"/>
        <v>0.98550000000000004</v>
      </c>
      <c r="G131" s="8">
        <f t="shared" si="68"/>
        <v>0.876</v>
      </c>
      <c r="H131" s="8">
        <f t="shared" si="68"/>
        <v>0.1825</v>
      </c>
      <c r="I131" s="8">
        <f t="shared" si="68"/>
        <v>1.3140000000000001</v>
      </c>
      <c r="J131" s="8">
        <f t="shared" si="68"/>
        <v>1.46</v>
      </c>
      <c r="K131" s="8">
        <f t="shared" si="68"/>
        <v>1.5329999999999999</v>
      </c>
      <c r="L131" s="8">
        <f t="shared" si="68"/>
        <v>1.5329999999999986</v>
      </c>
      <c r="M131" s="8">
        <f t="shared" si="68"/>
        <v>0.73</v>
      </c>
      <c r="N131" s="8">
        <f t="shared" si="68"/>
        <v>1.46</v>
      </c>
      <c r="O131" s="8">
        <f t="shared" si="68"/>
        <v>0.91249999999999998</v>
      </c>
      <c r="P131" s="8">
        <f t="shared" si="68"/>
        <v>1.3505</v>
      </c>
      <c r="Q131" s="8">
        <f t="shared" si="68"/>
        <v>2.19</v>
      </c>
      <c r="R131" s="24">
        <f t="shared" si="68"/>
        <v>3.8690000000000002</v>
      </c>
    </row>
    <row r="132" spans="1:18">
      <c r="A132" s="35" t="s">
        <v>10</v>
      </c>
      <c r="B132" s="8">
        <f t="shared" si="56"/>
        <v>0.1825</v>
      </c>
      <c r="C132" s="8">
        <f t="shared" si="57"/>
        <v>3.6864999999999997</v>
      </c>
      <c r="D132" s="24">
        <f t="shared" si="58"/>
        <v>7.4095000000000004</v>
      </c>
      <c r="E132" s="8">
        <f t="shared" ref="E132:R132" si="69">(E39-E24)/5000</f>
        <v>7.4095000000000004</v>
      </c>
      <c r="F132" s="8">
        <f t="shared" si="69"/>
        <v>1.8979999999999999</v>
      </c>
      <c r="G132" s="8">
        <f t="shared" si="69"/>
        <v>1.7885</v>
      </c>
      <c r="H132" s="8">
        <f t="shared" si="69"/>
        <v>0.1825</v>
      </c>
      <c r="I132" s="8">
        <f t="shared" si="69"/>
        <v>4.1974999999999998</v>
      </c>
      <c r="J132" s="8">
        <f t="shared" si="69"/>
        <v>2.7374999999999998</v>
      </c>
      <c r="K132" s="8">
        <f t="shared" si="69"/>
        <v>1.5329999999999999</v>
      </c>
      <c r="L132" s="8">
        <f t="shared" si="69"/>
        <v>4.0149999999999997</v>
      </c>
      <c r="M132" s="8">
        <f t="shared" si="69"/>
        <v>4.8544999999999972</v>
      </c>
      <c r="N132" s="8">
        <f t="shared" si="69"/>
        <v>4.7450000000000028</v>
      </c>
      <c r="O132" s="8">
        <f t="shared" si="69"/>
        <v>1.6060000000000001</v>
      </c>
      <c r="P132" s="8">
        <f t="shared" si="69"/>
        <v>3.3580000000000001</v>
      </c>
      <c r="Q132" s="8">
        <f t="shared" si="69"/>
        <v>4.7815000000000003</v>
      </c>
      <c r="R132" s="24">
        <f t="shared" si="69"/>
        <v>6.1319999999999997</v>
      </c>
    </row>
    <row r="133" spans="1:18">
      <c r="A133" s="35" t="s">
        <v>11</v>
      </c>
      <c r="B133" s="8">
        <f t="shared" si="56"/>
        <v>0.91249999999999998</v>
      </c>
      <c r="C133" s="8">
        <f t="shared" si="57"/>
        <v>2.8834999999999997</v>
      </c>
      <c r="D133" s="24">
        <f t="shared" si="58"/>
        <v>6.6064999999999996</v>
      </c>
      <c r="E133" s="8">
        <f t="shared" ref="E133:R133" si="70">(E40-E25)/5000</f>
        <v>6.6064999999999996</v>
      </c>
      <c r="F133" s="8">
        <f t="shared" si="70"/>
        <v>2.5914999999999999</v>
      </c>
      <c r="G133" s="8">
        <f t="shared" si="70"/>
        <v>2.19</v>
      </c>
      <c r="H133" s="8">
        <f t="shared" si="70"/>
        <v>3.1389999999999998</v>
      </c>
      <c r="I133" s="8">
        <f t="shared" si="70"/>
        <v>3.5405000000000002</v>
      </c>
      <c r="J133" s="8">
        <f t="shared" si="70"/>
        <v>2.0074999999999998</v>
      </c>
      <c r="K133" s="8">
        <f t="shared" si="70"/>
        <v>2.774</v>
      </c>
      <c r="L133" s="8">
        <f t="shared" si="70"/>
        <v>3.504</v>
      </c>
      <c r="M133" s="8">
        <f t="shared" si="70"/>
        <v>1.5329999999999999</v>
      </c>
      <c r="N133" s="8">
        <f t="shared" si="70"/>
        <v>3.2850000000000001</v>
      </c>
      <c r="O133" s="8">
        <f t="shared" si="70"/>
        <v>0.91249999999999998</v>
      </c>
      <c r="P133" s="8">
        <f t="shared" si="70"/>
        <v>2.0439999999999969</v>
      </c>
      <c r="Q133" s="8">
        <f t="shared" si="70"/>
        <v>2.9929999999999999</v>
      </c>
      <c r="R133" s="24">
        <f t="shared" si="70"/>
        <v>3.7229999999999999</v>
      </c>
    </row>
    <row r="134" spans="1:18">
      <c r="A134" s="35" t="s">
        <v>12</v>
      </c>
      <c r="B134" s="8">
        <f t="shared" si="56"/>
        <v>1.1314999999999971</v>
      </c>
      <c r="C134" s="8">
        <f t="shared" si="57"/>
        <v>3.0477499999999997</v>
      </c>
      <c r="D134" s="24">
        <f t="shared" si="58"/>
        <v>8.2125000000000004</v>
      </c>
      <c r="E134" s="8">
        <f t="shared" ref="E134:R134" si="71">(E41-E26)/5000</f>
        <v>8.2125000000000004</v>
      </c>
      <c r="F134" s="8">
        <f t="shared" si="71"/>
        <v>2.9565000000000001</v>
      </c>
      <c r="G134" s="8">
        <f t="shared" si="71"/>
        <v>2.4455</v>
      </c>
      <c r="H134" s="8">
        <f t="shared" si="71"/>
        <v>3.1389999999999998</v>
      </c>
      <c r="I134" s="8">
        <f t="shared" si="71"/>
        <v>3.7959999999999998</v>
      </c>
      <c r="J134" s="8">
        <f t="shared" si="71"/>
        <v>2.3359999999999999</v>
      </c>
      <c r="K134" s="8">
        <f t="shared" si="71"/>
        <v>2.774</v>
      </c>
      <c r="L134" s="8">
        <f t="shared" si="71"/>
        <v>3.9784999999999999</v>
      </c>
      <c r="M134" s="8">
        <f t="shared" si="71"/>
        <v>1.7885000000000015</v>
      </c>
      <c r="N134" s="8">
        <f t="shared" si="71"/>
        <v>3.9055</v>
      </c>
      <c r="O134" s="8">
        <f t="shared" si="71"/>
        <v>1.1314999999999971</v>
      </c>
      <c r="P134" s="8">
        <f t="shared" si="71"/>
        <v>2.2995000000000001</v>
      </c>
      <c r="Q134" s="8">
        <f t="shared" si="71"/>
        <v>3.3580000000000001</v>
      </c>
      <c r="R134" s="24">
        <f t="shared" si="71"/>
        <v>4.6355000000000004</v>
      </c>
    </row>
    <row r="135" spans="1:18">
      <c r="A135" s="35" t="s">
        <v>13</v>
      </c>
      <c r="B135" s="8">
        <f t="shared" si="56"/>
        <v>1.8614999999999999</v>
      </c>
      <c r="C135" s="8">
        <f t="shared" si="57"/>
        <v>5.1282499999999986</v>
      </c>
      <c r="D135" s="24">
        <f t="shared" si="58"/>
        <v>9.9644999999999992</v>
      </c>
      <c r="E135" s="8">
        <f t="shared" ref="E135:R135" si="72">(E42-E27)/5000</f>
        <v>9.9644999999999992</v>
      </c>
      <c r="F135" s="8">
        <f t="shared" si="72"/>
        <v>3.8690000000000002</v>
      </c>
      <c r="G135" s="8">
        <f t="shared" si="72"/>
        <v>3.3944999999999999</v>
      </c>
      <c r="H135" s="8">
        <f t="shared" si="72"/>
        <v>3.1389999999999998</v>
      </c>
      <c r="I135" s="8">
        <f t="shared" si="72"/>
        <v>6.6429999999999998</v>
      </c>
      <c r="J135" s="8">
        <f t="shared" si="72"/>
        <v>3.577</v>
      </c>
      <c r="K135" s="8">
        <f t="shared" si="72"/>
        <v>2.774</v>
      </c>
      <c r="L135" s="8">
        <f t="shared" si="72"/>
        <v>6.4969999999999999</v>
      </c>
      <c r="M135" s="8">
        <f t="shared" si="72"/>
        <v>5.9494999999999969</v>
      </c>
      <c r="N135" s="8">
        <f t="shared" si="72"/>
        <v>7.2634999999999996</v>
      </c>
      <c r="O135" s="8">
        <f t="shared" si="72"/>
        <v>1.8614999999999999</v>
      </c>
      <c r="P135" s="8">
        <f t="shared" si="72"/>
        <v>4.3070000000000004</v>
      </c>
      <c r="Q135" s="8">
        <f t="shared" si="72"/>
        <v>5.9859999999999998</v>
      </c>
      <c r="R135" s="24">
        <f t="shared" si="72"/>
        <v>6.9349999999999996</v>
      </c>
    </row>
    <row r="136" spans="1:18">
      <c r="A136" s="35" t="s">
        <v>14</v>
      </c>
      <c r="B136" s="8">
        <f t="shared" si="56"/>
        <v>0.438</v>
      </c>
      <c r="C136" s="8">
        <f t="shared" si="57"/>
        <v>1.0585</v>
      </c>
      <c r="D136" s="24">
        <f t="shared" si="58"/>
        <v>4.0149999999999997</v>
      </c>
      <c r="E136" s="8">
        <f t="shared" ref="E136:R136" si="73">(E43-E28)/5000</f>
        <v>4.0149999999999997</v>
      </c>
      <c r="F136" s="8">
        <f t="shared" si="73"/>
        <v>0.62050000000000005</v>
      </c>
      <c r="G136" s="8">
        <f t="shared" si="73"/>
        <v>0.62050000000000005</v>
      </c>
      <c r="H136" s="8">
        <f t="shared" si="73"/>
        <v>0.76649999999999996</v>
      </c>
      <c r="I136" s="8">
        <f t="shared" si="73"/>
        <v>1.0585</v>
      </c>
      <c r="J136" s="8">
        <f t="shared" si="73"/>
        <v>1.1680000000000015</v>
      </c>
      <c r="K136" s="8">
        <f t="shared" si="73"/>
        <v>1.5329999999999999</v>
      </c>
      <c r="L136" s="8">
        <f t="shared" si="73"/>
        <v>1.0585</v>
      </c>
      <c r="M136" s="8">
        <f t="shared" si="73"/>
        <v>0.438</v>
      </c>
      <c r="N136" s="8">
        <f t="shared" si="73"/>
        <v>0.80300000000000005</v>
      </c>
      <c r="O136" s="8">
        <f t="shared" si="73"/>
        <v>0.69350000000000001</v>
      </c>
      <c r="P136" s="8">
        <f t="shared" si="73"/>
        <v>1.095</v>
      </c>
      <c r="Q136" s="8">
        <f t="shared" si="73"/>
        <v>1.7885</v>
      </c>
      <c r="R136" s="24">
        <f t="shared" si="73"/>
        <v>2.92</v>
      </c>
    </row>
    <row r="138" spans="1:18">
      <c r="A138" s="35" t="s">
        <v>48</v>
      </c>
      <c r="B138" s="8">
        <f>MIN(E122:R136)</f>
        <v>0.1095</v>
      </c>
      <c r="E138" s="8">
        <f>MIN(E122:E136)</f>
        <v>0.94899999999999995</v>
      </c>
      <c r="F138" s="8">
        <f t="shared" ref="F138:R138" si="74">MIN(F122:F136)</f>
        <v>0.29199999999999926</v>
      </c>
      <c r="G138" s="8">
        <f t="shared" si="74"/>
        <v>0.29199999999999926</v>
      </c>
      <c r="H138" s="8">
        <f t="shared" si="74"/>
        <v>0.1825</v>
      </c>
      <c r="I138" s="8">
        <f t="shared" si="74"/>
        <v>0.73</v>
      </c>
      <c r="J138" s="8">
        <f t="shared" si="74"/>
        <v>0.32850000000000001</v>
      </c>
      <c r="K138" s="8">
        <f t="shared" si="74"/>
        <v>0.14599999999999999</v>
      </c>
      <c r="L138" s="8">
        <f t="shared" si="74"/>
        <v>0.69350000000000001</v>
      </c>
      <c r="M138" s="8">
        <f t="shared" si="74"/>
        <v>0.1095</v>
      </c>
      <c r="N138" s="8">
        <f t="shared" si="74"/>
        <v>0.36499999999999999</v>
      </c>
      <c r="O138" s="8">
        <f t="shared" si="74"/>
        <v>0.219</v>
      </c>
      <c r="P138" s="8">
        <f t="shared" si="74"/>
        <v>0.47449999999999998</v>
      </c>
      <c r="Q138" s="8">
        <f t="shared" si="74"/>
        <v>0.80300000000000005</v>
      </c>
      <c r="R138" s="24">
        <f t="shared" si="74"/>
        <v>0.83950000000000002</v>
      </c>
    </row>
    <row r="139" spans="1:18">
      <c r="A139" s="35" t="s">
        <v>49</v>
      </c>
      <c r="C139" s="8">
        <f>MEDIAN(E122:R136)</f>
        <v>1.87975</v>
      </c>
      <c r="E139" s="8">
        <f>MEDIAN(E122:E136)</f>
        <v>4.234</v>
      </c>
      <c r="F139" s="8">
        <f t="shared" ref="F139:R139" si="75">MEDIAN(F122:F136)</f>
        <v>1.46</v>
      </c>
      <c r="G139" s="8">
        <f t="shared" si="75"/>
        <v>1.4235</v>
      </c>
      <c r="H139" s="8">
        <f t="shared" si="75"/>
        <v>0.1825</v>
      </c>
      <c r="I139" s="8">
        <f t="shared" si="75"/>
        <v>3.3944999999999999</v>
      </c>
      <c r="J139" s="8">
        <f t="shared" si="75"/>
        <v>1.5694999999999999</v>
      </c>
      <c r="K139" s="8">
        <f t="shared" si="75"/>
        <v>1.2410000000000001</v>
      </c>
      <c r="L139" s="8">
        <f t="shared" si="75"/>
        <v>3.3580000000000001</v>
      </c>
      <c r="M139" s="8">
        <f t="shared" si="75"/>
        <v>1.5329999999999999</v>
      </c>
      <c r="N139" s="8">
        <f t="shared" si="75"/>
        <v>3.2850000000000001</v>
      </c>
      <c r="O139" s="8">
        <f t="shared" si="75"/>
        <v>0.91249999999999998</v>
      </c>
      <c r="P139" s="8">
        <f t="shared" si="75"/>
        <v>2.0439999999999969</v>
      </c>
      <c r="Q139" s="8">
        <f t="shared" si="75"/>
        <v>2.9929999999999999</v>
      </c>
      <c r="R139" s="24">
        <f t="shared" si="75"/>
        <v>3.7229999999999999</v>
      </c>
    </row>
    <row r="140" spans="1:18">
      <c r="A140" s="35" t="s">
        <v>50</v>
      </c>
      <c r="D140" s="24">
        <f>MAX(E122:R136)</f>
        <v>9.9644999999999992</v>
      </c>
      <c r="E140" s="8">
        <f>MAX(E122:E136)</f>
        <v>9.9644999999999992</v>
      </c>
      <c r="F140" s="8">
        <f t="shared" ref="F140:R140" si="76">MAX(F122:F136)</f>
        <v>3.8690000000000002</v>
      </c>
      <c r="G140" s="8">
        <f t="shared" si="76"/>
        <v>3.3944999999999999</v>
      </c>
      <c r="H140" s="8">
        <f t="shared" si="76"/>
        <v>3.1389999999999998</v>
      </c>
      <c r="I140" s="8">
        <f t="shared" si="76"/>
        <v>6.6429999999999998</v>
      </c>
      <c r="J140" s="8">
        <f t="shared" si="76"/>
        <v>3.577</v>
      </c>
      <c r="K140" s="8">
        <f t="shared" si="76"/>
        <v>2.774</v>
      </c>
      <c r="L140" s="8">
        <f t="shared" si="76"/>
        <v>6.4969999999999999</v>
      </c>
      <c r="M140" s="8">
        <f t="shared" si="76"/>
        <v>5.9494999999999969</v>
      </c>
      <c r="N140" s="8">
        <f t="shared" si="76"/>
        <v>7.2634999999999996</v>
      </c>
      <c r="O140" s="8">
        <f t="shared" si="76"/>
        <v>1.8614999999999999</v>
      </c>
      <c r="P140" s="8">
        <f t="shared" si="76"/>
        <v>4.3070000000000004</v>
      </c>
      <c r="Q140" s="8">
        <f t="shared" si="76"/>
        <v>5.9859999999999998</v>
      </c>
      <c r="R140" s="24">
        <f t="shared" si="76"/>
        <v>6.9349999999999996</v>
      </c>
    </row>
  </sheetData>
  <autoFilter ref="A55:R7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Feb2013</vt:lpstr>
    </vt:vector>
  </TitlesOfParts>
  <Manager/>
  <Company>Reckon LLP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Latrémolière (Reckon)</dc:creator>
  <cp:keywords/>
  <dc:description/>
  <cp:lastModifiedBy>Franck Latrémolière (Reckon)</cp:lastModifiedBy>
  <dcterms:created xsi:type="dcterms:W3CDTF">2014-07-30T09:56:51Z</dcterms:created>
  <dcterms:modified xsi:type="dcterms:W3CDTF">2014-07-30T11:20:35Z</dcterms:modified>
  <cp:category/>
</cp:coreProperties>
</file>