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0" yWindow="0" windowWidth="23580" windowHeight="7880" tabRatio="500"/>
  </bookViews>
  <sheets>
    <sheet name="Bung interest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1" l="1"/>
  <c r="E10" i="1"/>
  <c r="F10" i="1"/>
  <c r="B10" i="1"/>
  <c r="C10" i="1"/>
  <c r="H7" i="1"/>
  <c r="H6" i="1"/>
  <c r="H5" i="1"/>
  <c r="H4" i="1"/>
  <c r="H3" i="1"/>
  <c r="F7" i="1"/>
  <c r="G7" i="1"/>
  <c r="F6" i="1"/>
  <c r="G6" i="1"/>
  <c r="F5" i="1"/>
  <c r="G5" i="1"/>
  <c r="F4" i="1"/>
  <c r="G4" i="1"/>
  <c r="F3" i="1"/>
  <c r="G3" i="1"/>
  <c r="F2" i="1"/>
  <c r="G2" i="1"/>
  <c r="H2" i="1"/>
</calcChain>
</file>

<file path=xl/sharedStrings.xml><?xml version="1.0" encoding="utf-8"?>
<sst xmlns="http://schemas.openxmlformats.org/spreadsheetml/2006/main" count="30" uniqueCount="24">
  <si>
    <t>2013/2014</t>
  </si>
  <si>
    <t>2014/2015</t>
  </si>
  <si>
    <t>2015/2016</t>
  </si>
  <si>
    <t>2016/2017</t>
  </si>
  <si>
    <t>Interest</t>
  </si>
  <si>
    <t>APR</t>
  </si>
  <si>
    <t>Northern Powergrid Northeast</t>
  </si>
  <si>
    <t>Northern Powergrid Yorkshire</t>
  </si>
  <si>
    <t>WPD East Midlands</t>
  </si>
  <si>
    <t>WPD West Midlands</t>
  </si>
  <si>
    <t>WPD South Wales</t>
  </si>
  <si>
    <t>WPD South West</t>
  </si>
  <si>
    <t>Notes</t>
  </si>
  <si>
    <t>Bung given as reduction in 2014/2015 fixed charges to suppliers</t>
  </si>
  <si>
    <t>Bung given as a one-off payment to suppliers, treated as part of 2013/2014</t>
  </si>
  <si>
    <t>Interest %</t>
  </si>
  <si>
    <t>DNO area</t>
  </si>
  <si>
    <t>Total of interest-charging DNOs</t>
  </si>
  <si>
    <t>Bung total</t>
  </si>
  <si>
    <t>Surcharge total</t>
  </si>
  <si>
    <t>Interest total</t>
  </si>
  <si>
    <t>Pre-election bungs were also applied by ENWL, SPEN (SPM area), and UKPN (LPN and SPN areas).  These companies have not announced any intention to charge interest.</t>
  </si>
  <si>
    <t>APRs are calculated on the basis of a two-year lag even in the case of Northern Powergrid.</t>
  </si>
  <si>
    <t>Data sourced from http://www.dcusa.co.uk/Public/Documents.aspx?t=10 in August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</si>
</sst>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4" formatCode="0.0%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theme="6"/>
      </patternFill>
    </fill>
  </fills>
  <borders count="3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6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/>
    <xf numFmtId="6" fontId="2" fillId="2" borderId="2" xfId="0" applyNumberFormat="1" applyFont="1" applyFill="1" applyBorder="1"/>
    <xf numFmtId="0" fontId="2" fillId="0" borderId="0" xfId="0" applyFont="1"/>
    <xf numFmtId="164" fontId="0" fillId="0" borderId="0" xfId="1" applyNumberFormat="1" applyFont="1" applyAlignment="1">
      <alignment horizontal="center"/>
    </xf>
    <xf numFmtId="164" fontId="0" fillId="2" borderId="2" xfId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4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Normal" xfId="0" builtinId="0"/>
    <cellStyle name="Percent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/>
    </dxf>
    <dxf>
      <numFmt numFmtId="164" formatCode="0.0%"/>
      <alignment horizontal="center" vertical="bottom" textRotation="0" wrapText="0" indent="0" justifyLastLine="0" shrinkToFit="0"/>
    </dxf>
    <dxf>
      <numFmt numFmtId="10" formatCode="&quot;£&quot;#,##0;[Red]\-&quot;£&quot;#,##0"/>
    </dxf>
    <dxf>
      <numFmt numFmtId="10" formatCode="&quot;£&quot;#,##0;[Red]\-&quot;£&quot;#,##0"/>
    </dxf>
    <dxf>
      <numFmt numFmtId="10" formatCode="&quot;£&quot;#,##0;[Red]\-&quot;£&quot;#,##0"/>
    </dxf>
    <dxf>
      <numFmt numFmtId="10" formatCode="&quot;£&quot;#,##0;[Red]\-&quot;£&quot;#,##0"/>
    </dxf>
    <dxf>
      <numFmt numFmtId="10" formatCode="&quot;£&quot;#,##0;[Red]\-&quot;£&quot;#,##0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7" totalsRowShown="0">
  <tableColumns count="9">
    <tableColumn id="1" name="DNO area"/>
    <tableColumn id="2" name="2013/2014" dataDxfId="6"/>
    <tableColumn id="3" name="2014/2015" dataDxfId="5"/>
    <tableColumn id="4" name="2015/2016" dataDxfId="4"/>
    <tableColumn id="5" name="2016/2017" dataDxfId="3"/>
    <tableColumn id="6" name="Interest" dataDxfId="2">
      <calculatedColumnFormula>SUM(B2:E2)</calculatedColumnFormula>
    </tableColumn>
    <tableColumn id="7" name="Interest %" dataDxfId="1" dataCellStyle="Percent">
      <calculatedColumnFormula>F2/-MIN(B2:E2)</calculatedColumnFormula>
    </tableColumn>
    <tableColumn id="8" name="APR" dataDxfId="0" dataCellStyle="Percent">
      <calculatedColumnFormula>SQRT(-E2/C2)-1</calculatedColumnFormula>
    </tableColumn>
    <tableColumn id="9" name="Not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tabSelected="1" workbookViewId="0">
      <selection activeCell="A16" sqref="A16"/>
    </sheetView>
  </sheetViews>
  <sheetFormatPr baseColWidth="10" defaultRowHeight="15" x14ac:dyDescent="0"/>
  <cols>
    <col min="1" max="1" width="29" customWidth="1"/>
    <col min="2" max="8" width="13.5" customWidth="1"/>
    <col min="9" max="9" width="62.33203125" bestFit="1" customWidth="1"/>
  </cols>
  <sheetData>
    <row r="1" spans="1:9">
      <c r="A1" t="s">
        <v>16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15</v>
      </c>
      <c r="H1" s="2" t="s">
        <v>5</v>
      </c>
      <c r="I1" t="s">
        <v>12</v>
      </c>
    </row>
    <row r="2" spans="1:9">
      <c r="A2" t="s">
        <v>6</v>
      </c>
      <c r="B2" s="1">
        <v>-15485299.92</v>
      </c>
      <c r="C2" s="1"/>
      <c r="D2" s="1">
        <v>16110906.036768001</v>
      </c>
      <c r="E2" s="1"/>
      <c r="F2" s="1">
        <f>SUM(B2:E2)</f>
        <v>625606.11676800065</v>
      </c>
      <c r="G2" s="6">
        <f>F2/-MIN(B2:E2)</f>
        <v>4.040000000000004E-2</v>
      </c>
      <c r="H2" s="6">
        <f>SQRT(-D2/B2)-1</f>
        <v>2.0000000000000018E-2</v>
      </c>
      <c r="I2" t="s">
        <v>14</v>
      </c>
    </row>
    <row r="3" spans="1:9">
      <c r="A3" t="s">
        <v>7</v>
      </c>
      <c r="B3" s="1">
        <v>-13058761.380000001</v>
      </c>
      <c r="C3" s="1"/>
      <c r="D3" s="1">
        <v>13586335.339752</v>
      </c>
      <c r="E3" s="1"/>
      <c r="F3" s="1">
        <f t="shared" ref="F3:F7" si="0">SUM(B3:E3)</f>
        <v>527573.95975199901</v>
      </c>
      <c r="G3" s="6">
        <f t="shared" ref="G3:G10" si="1">F3/-MIN(B3:E3)</f>
        <v>4.0399999999999922E-2</v>
      </c>
      <c r="H3" s="6">
        <f t="shared" ref="H3" si="2">SQRT(-D3/B3)-1</f>
        <v>2.0000000000000018E-2</v>
      </c>
      <c r="I3" t="s">
        <v>14</v>
      </c>
    </row>
    <row r="4" spans="1:9">
      <c r="A4" t="s">
        <v>8</v>
      </c>
      <c r="B4" s="1"/>
      <c r="C4" s="1">
        <v>-12087778.657</v>
      </c>
      <c r="D4" s="1"/>
      <c r="E4" s="1">
        <v>12788627.091182999</v>
      </c>
      <c r="F4" s="1">
        <f t="shared" si="0"/>
        <v>700848.43418299966</v>
      </c>
      <c r="G4" s="6">
        <f t="shared" si="1"/>
        <v>5.7979919559259983E-2</v>
      </c>
      <c r="H4" s="6">
        <f>SQRT(-E4/C4)-1</f>
        <v>2.8581508466519079E-2</v>
      </c>
      <c r="I4" t="s">
        <v>13</v>
      </c>
    </row>
    <row r="5" spans="1:9">
      <c r="A5" t="s">
        <v>9</v>
      </c>
      <c r="B5" s="1"/>
      <c r="C5" s="1">
        <v>-11286853.5725</v>
      </c>
      <c r="D5" s="1"/>
      <c r="E5" s="1">
        <v>11879760.790414199</v>
      </c>
      <c r="F5" s="1">
        <f t="shared" si="0"/>
        <v>592907.21791419946</v>
      </c>
      <c r="G5" s="6">
        <f t="shared" si="1"/>
        <v>5.2530779646047319E-2</v>
      </c>
      <c r="H5" s="6">
        <f>SQRT(-E5/C5)-1</f>
        <v>2.5929227406085387E-2</v>
      </c>
      <c r="I5" t="s">
        <v>13</v>
      </c>
    </row>
    <row r="6" spans="1:9">
      <c r="A6" t="s">
        <v>10</v>
      </c>
      <c r="B6" s="1"/>
      <c r="C6" s="1">
        <v>-5108250.7740000002</v>
      </c>
      <c r="D6" s="1"/>
      <c r="E6" s="1">
        <v>5373119.4325847002</v>
      </c>
      <c r="F6" s="1">
        <f t="shared" si="0"/>
        <v>264868.65858469997</v>
      </c>
      <c r="G6" s="6">
        <f t="shared" si="1"/>
        <v>5.1851146371440837E-2</v>
      </c>
      <c r="H6" s="6">
        <f>SQRT(-E6/C6)-1</f>
        <v>2.5597945771851149E-2</v>
      </c>
      <c r="I6" t="s">
        <v>13</v>
      </c>
    </row>
    <row r="7" spans="1:9">
      <c r="A7" t="s">
        <v>11</v>
      </c>
      <c r="B7" s="1"/>
      <c r="C7" s="1">
        <v>-7084713.4005000005</v>
      </c>
      <c r="D7" s="1"/>
      <c r="E7" s="1">
        <v>7496693.85743831</v>
      </c>
      <c r="F7" s="1">
        <f t="shared" si="0"/>
        <v>411980.45693830959</v>
      </c>
      <c r="G7" s="6">
        <f t="shared" si="1"/>
        <v>5.8150617201993555E-2</v>
      </c>
      <c r="H7" s="6">
        <f>SQRT(-E7/C7)-1</f>
        <v>2.8664482327446672E-2</v>
      </c>
      <c r="I7" t="s">
        <v>13</v>
      </c>
    </row>
    <row r="8" spans="1:9">
      <c r="B8" s="1"/>
      <c r="C8" s="1"/>
      <c r="D8" s="1"/>
      <c r="E8" s="1"/>
      <c r="F8" s="1"/>
      <c r="G8" s="6"/>
      <c r="H8" s="6"/>
    </row>
    <row r="9" spans="1:9">
      <c r="B9" s="8" t="s">
        <v>18</v>
      </c>
      <c r="C9" s="8" t="s">
        <v>19</v>
      </c>
      <c r="D9" s="8" t="s">
        <v>20</v>
      </c>
      <c r="E9" s="8" t="s">
        <v>15</v>
      </c>
      <c r="F9" s="8" t="s">
        <v>5</v>
      </c>
    </row>
    <row r="10" spans="1:9" s="5" customFormat="1">
      <c r="A10" s="3" t="s">
        <v>17</v>
      </c>
      <c r="B10" s="4">
        <f>SUM(B2:C7)</f>
        <v>-64111657.703999996</v>
      </c>
      <c r="C10" s="4">
        <f>SUM(D2:E7)</f>
        <v>67235442.548140213</v>
      </c>
      <c r="D10" s="4">
        <f>SUM(B10:C10)</f>
        <v>3123784.8441402167</v>
      </c>
      <c r="E10" s="7">
        <f>D10/-MIN(B10:C10)</f>
        <v>4.8724131554397795E-2</v>
      </c>
      <c r="F10" s="7">
        <f>SQRT(-C10/B10)-1</f>
        <v>2.4072327306229768E-2</v>
      </c>
      <c r="I10"/>
    </row>
    <row r="12" spans="1:9">
      <c r="A12" t="s">
        <v>23</v>
      </c>
    </row>
    <row r="13" spans="1:9">
      <c r="A13" t="s">
        <v>22</v>
      </c>
    </row>
    <row r="15" spans="1:9">
      <c r="A15" t="s">
        <v>21</v>
      </c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Bung interest</vt:lpstr>
    </vt:vector>
  </TitlesOfParts>
  <Manager/>
  <Company>Reckon LLP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Franck Latrémolière (Reckon)</dc:creator>
  <cp:keywords/>
  <dc:description/>
  <cp:lastModifiedBy>Franck Latrémolière (Reckon)</cp:lastModifiedBy>
  <dcterms:created xsi:type="dcterms:W3CDTF">2014-08-11T11:24:41Z</dcterms:created>
  <dcterms:modified xsi:type="dcterms:W3CDTF">2014-08-11T11:39:17Z</dcterms:modified>
  <cp:category/>
</cp:coreProperties>
</file>