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showInkAnnotation="0" autoCompressPictures="0"/>
  <bookViews>
    <workbookView xWindow="0" yWindow="0" windowWidth="14140" windowHeight="11740" tabRatio="500"/>
  </bookViews>
  <sheets>
    <sheet name="Figure 1" sheetId="9" r:id="rId1"/>
    <sheet name="DNO level data" sheetId="8" r:id="rId2"/>
    <sheet name="Tariff impact" sheetId="1" r:id="rId3"/>
  </sheets>
  <definedNames>
    <definedName name="_xlnm._FilterDatabase" localSheetId="1" hidden="1">'DNO level data'!$A$56:$F$84</definedName>
    <definedName name="_xlnm._FilterDatabase" localSheetId="2" hidden="1">'Tariff impact'!$A$1:$N$1406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52" i="8" l="1"/>
  <c r="P51" i="8"/>
  <c r="P50" i="8"/>
  <c r="P49" i="8"/>
  <c r="P48" i="8"/>
  <c r="P47" i="8"/>
  <c r="P46" i="8"/>
  <c r="P45" i="8"/>
  <c r="P44" i="8"/>
  <c r="P43" i="8"/>
  <c r="P42" i="8"/>
  <c r="P41" i="8"/>
  <c r="P40" i="8"/>
  <c r="P39" i="8"/>
  <c r="L52" i="8"/>
  <c r="L35" i="8"/>
  <c r="O52" i="8"/>
  <c r="K52" i="8"/>
  <c r="K35" i="8"/>
  <c r="N52" i="8"/>
  <c r="J52" i="8"/>
  <c r="J35" i="8"/>
  <c r="M52" i="8"/>
  <c r="L51" i="8"/>
  <c r="L34" i="8"/>
  <c r="O51" i="8"/>
  <c r="K51" i="8"/>
  <c r="K34" i="8"/>
  <c r="N51" i="8"/>
  <c r="J51" i="8"/>
  <c r="J34" i="8"/>
  <c r="M51" i="8"/>
  <c r="L50" i="8"/>
  <c r="L33" i="8"/>
  <c r="O50" i="8"/>
  <c r="K50" i="8"/>
  <c r="K33" i="8"/>
  <c r="N50" i="8"/>
  <c r="J50" i="8"/>
  <c r="J33" i="8"/>
  <c r="M50" i="8"/>
  <c r="L49" i="8"/>
  <c r="L32" i="8"/>
  <c r="O49" i="8"/>
  <c r="K49" i="8"/>
  <c r="K32" i="8"/>
  <c r="N49" i="8"/>
  <c r="J49" i="8"/>
  <c r="J32" i="8"/>
  <c r="M49" i="8"/>
  <c r="L48" i="8"/>
  <c r="L31" i="8"/>
  <c r="O48" i="8"/>
  <c r="K48" i="8"/>
  <c r="K31" i="8"/>
  <c r="N48" i="8"/>
  <c r="J48" i="8"/>
  <c r="J31" i="8"/>
  <c r="M48" i="8"/>
  <c r="L47" i="8"/>
  <c r="L30" i="8"/>
  <c r="O47" i="8"/>
  <c r="K47" i="8"/>
  <c r="K30" i="8"/>
  <c r="N47" i="8"/>
  <c r="J47" i="8"/>
  <c r="J30" i="8"/>
  <c r="M47" i="8"/>
  <c r="L46" i="8"/>
  <c r="L29" i="8"/>
  <c r="O46" i="8"/>
  <c r="K46" i="8"/>
  <c r="K29" i="8"/>
  <c r="N46" i="8"/>
  <c r="J46" i="8"/>
  <c r="J29" i="8"/>
  <c r="M46" i="8"/>
  <c r="L45" i="8"/>
  <c r="L28" i="8"/>
  <c r="O45" i="8"/>
  <c r="K45" i="8"/>
  <c r="K28" i="8"/>
  <c r="N45" i="8"/>
  <c r="J45" i="8"/>
  <c r="J28" i="8"/>
  <c r="M45" i="8"/>
  <c r="L44" i="8"/>
  <c r="L27" i="8"/>
  <c r="O44" i="8"/>
  <c r="K44" i="8"/>
  <c r="K27" i="8"/>
  <c r="N44" i="8"/>
  <c r="J44" i="8"/>
  <c r="J27" i="8"/>
  <c r="M44" i="8"/>
  <c r="L43" i="8"/>
  <c r="L26" i="8"/>
  <c r="O43" i="8"/>
  <c r="K43" i="8"/>
  <c r="K26" i="8"/>
  <c r="N43" i="8"/>
  <c r="J43" i="8"/>
  <c r="J26" i="8"/>
  <c r="M43" i="8"/>
  <c r="L42" i="8"/>
  <c r="L25" i="8"/>
  <c r="O42" i="8"/>
  <c r="K42" i="8"/>
  <c r="K25" i="8"/>
  <c r="N42" i="8"/>
  <c r="J42" i="8"/>
  <c r="J25" i="8"/>
  <c r="M42" i="8"/>
  <c r="L41" i="8"/>
  <c r="L24" i="8"/>
  <c r="O41" i="8"/>
  <c r="K41" i="8"/>
  <c r="K24" i="8"/>
  <c r="N41" i="8"/>
  <c r="J41" i="8"/>
  <c r="J24" i="8"/>
  <c r="M41" i="8"/>
  <c r="L40" i="8"/>
  <c r="L23" i="8"/>
  <c r="O40" i="8"/>
  <c r="K40" i="8"/>
  <c r="K23" i="8"/>
  <c r="N40" i="8"/>
  <c r="J40" i="8"/>
  <c r="J23" i="8"/>
  <c r="M40" i="8"/>
  <c r="L39" i="8"/>
  <c r="L22" i="8"/>
  <c r="O39" i="8"/>
  <c r="K39" i="8"/>
  <c r="K22" i="8"/>
  <c r="N39" i="8"/>
  <c r="M38" i="8"/>
  <c r="N38" i="8"/>
  <c r="O38" i="8"/>
  <c r="J39" i="8"/>
  <c r="J22" i="8"/>
  <c r="M39" i="8"/>
  <c r="B23" i="8"/>
  <c r="E23" i="8"/>
  <c r="D23" i="8"/>
  <c r="C23" i="8"/>
  <c r="F23" i="8"/>
  <c r="G23" i="8"/>
  <c r="G40" i="8"/>
  <c r="H40" i="8"/>
  <c r="B24" i="8"/>
  <c r="E24" i="8"/>
  <c r="D24" i="8"/>
  <c r="C24" i="8"/>
  <c r="F24" i="8"/>
  <c r="G24" i="8"/>
  <c r="G41" i="8"/>
  <c r="H41" i="8"/>
  <c r="B25" i="8"/>
  <c r="E25" i="8"/>
  <c r="D25" i="8"/>
  <c r="C25" i="8"/>
  <c r="F25" i="8"/>
  <c r="G25" i="8"/>
  <c r="G42" i="8"/>
  <c r="H42" i="8"/>
  <c r="B26" i="8"/>
  <c r="E26" i="8"/>
  <c r="D26" i="8"/>
  <c r="C26" i="8"/>
  <c r="F26" i="8"/>
  <c r="G26" i="8"/>
  <c r="G43" i="8"/>
  <c r="H43" i="8"/>
  <c r="B27" i="8"/>
  <c r="E27" i="8"/>
  <c r="D27" i="8"/>
  <c r="C27" i="8"/>
  <c r="F27" i="8"/>
  <c r="G27" i="8"/>
  <c r="G44" i="8"/>
  <c r="H44" i="8"/>
  <c r="B28" i="8"/>
  <c r="E28" i="8"/>
  <c r="D28" i="8"/>
  <c r="C28" i="8"/>
  <c r="F28" i="8"/>
  <c r="G28" i="8"/>
  <c r="G45" i="8"/>
  <c r="H45" i="8"/>
  <c r="B29" i="8"/>
  <c r="E29" i="8"/>
  <c r="D29" i="8"/>
  <c r="C29" i="8"/>
  <c r="F29" i="8"/>
  <c r="G29" i="8"/>
  <c r="G46" i="8"/>
  <c r="H46" i="8"/>
  <c r="B30" i="8"/>
  <c r="E30" i="8"/>
  <c r="D30" i="8"/>
  <c r="C30" i="8"/>
  <c r="F30" i="8"/>
  <c r="G30" i="8"/>
  <c r="G47" i="8"/>
  <c r="H47" i="8"/>
  <c r="B31" i="8"/>
  <c r="E31" i="8"/>
  <c r="D31" i="8"/>
  <c r="C31" i="8"/>
  <c r="F31" i="8"/>
  <c r="G31" i="8"/>
  <c r="G48" i="8"/>
  <c r="H48" i="8"/>
  <c r="B32" i="8"/>
  <c r="E32" i="8"/>
  <c r="D32" i="8"/>
  <c r="C32" i="8"/>
  <c r="F32" i="8"/>
  <c r="G32" i="8"/>
  <c r="G49" i="8"/>
  <c r="H49" i="8"/>
  <c r="B33" i="8"/>
  <c r="E33" i="8"/>
  <c r="D33" i="8"/>
  <c r="C33" i="8"/>
  <c r="F33" i="8"/>
  <c r="G33" i="8"/>
  <c r="G50" i="8"/>
  <c r="H50" i="8"/>
  <c r="B34" i="8"/>
  <c r="E34" i="8"/>
  <c r="D34" i="8"/>
  <c r="C34" i="8"/>
  <c r="F34" i="8"/>
  <c r="G34" i="8"/>
  <c r="G51" i="8"/>
  <c r="H51" i="8"/>
  <c r="B35" i="8"/>
  <c r="E35" i="8"/>
  <c r="D35" i="8"/>
  <c r="C35" i="8"/>
  <c r="F35" i="8"/>
  <c r="G35" i="8"/>
  <c r="G52" i="8"/>
  <c r="H52" i="8"/>
  <c r="B22" i="8"/>
  <c r="E22" i="8"/>
  <c r="D22" i="8"/>
  <c r="C22" i="8"/>
  <c r="F22" i="8"/>
  <c r="G22" i="8"/>
  <c r="G39" i="8"/>
  <c r="H39" i="8"/>
  <c r="I35" i="8"/>
  <c r="I52" i="8"/>
  <c r="C52" i="8"/>
  <c r="D52" i="8"/>
  <c r="E52" i="8"/>
  <c r="B52" i="8"/>
  <c r="I34" i="8"/>
  <c r="I51" i="8"/>
  <c r="C51" i="8"/>
  <c r="D51" i="8"/>
  <c r="E51" i="8"/>
  <c r="B51" i="8"/>
  <c r="I33" i="8"/>
  <c r="I50" i="8"/>
  <c r="C50" i="8"/>
  <c r="D50" i="8"/>
  <c r="E50" i="8"/>
  <c r="B50" i="8"/>
  <c r="I32" i="8"/>
  <c r="I49" i="8"/>
  <c r="C49" i="8"/>
  <c r="D49" i="8"/>
  <c r="E49" i="8"/>
  <c r="B49" i="8"/>
  <c r="I31" i="8"/>
  <c r="I48" i="8"/>
  <c r="C48" i="8"/>
  <c r="D48" i="8"/>
  <c r="E48" i="8"/>
  <c r="B48" i="8"/>
  <c r="I30" i="8"/>
  <c r="I47" i="8"/>
  <c r="C47" i="8"/>
  <c r="D47" i="8"/>
  <c r="E47" i="8"/>
  <c r="B47" i="8"/>
  <c r="I29" i="8"/>
  <c r="I46" i="8"/>
  <c r="C46" i="8"/>
  <c r="D46" i="8"/>
  <c r="E46" i="8"/>
  <c r="B46" i="8"/>
  <c r="I28" i="8"/>
  <c r="I45" i="8"/>
  <c r="C45" i="8"/>
  <c r="D45" i="8"/>
  <c r="E45" i="8"/>
  <c r="B45" i="8"/>
  <c r="I27" i="8"/>
  <c r="I44" i="8"/>
  <c r="C44" i="8"/>
  <c r="D44" i="8"/>
  <c r="E44" i="8"/>
  <c r="B44" i="8"/>
  <c r="I26" i="8"/>
  <c r="I43" i="8"/>
  <c r="C43" i="8"/>
  <c r="D43" i="8"/>
  <c r="E43" i="8"/>
  <c r="B43" i="8"/>
  <c r="I25" i="8"/>
  <c r="I42" i="8"/>
  <c r="C42" i="8"/>
  <c r="D42" i="8"/>
  <c r="E42" i="8"/>
  <c r="B42" i="8"/>
  <c r="I24" i="8"/>
  <c r="I41" i="8"/>
  <c r="C41" i="8"/>
  <c r="D41" i="8"/>
  <c r="E41" i="8"/>
  <c r="B41" i="8"/>
  <c r="I23" i="8"/>
  <c r="I40" i="8"/>
  <c r="C40" i="8"/>
  <c r="D40" i="8"/>
  <c r="E40" i="8"/>
  <c r="B40" i="8"/>
  <c r="D39" i="8"/>
  <c r="E39" i="8"/>
  <c r="I22" i="8"/>
  <c r="I39" i="8"/>
  <c r="C39" i="8"/>
  <c r="B39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1232" i="1"/>
  <c r="I1232" i="1"/>
  <c r="N1232" i="1"/>
  <c r="H1233" i="1"/>
  <c r="I1233" i="1"/>
  <c r="N1233" i="1"/>
  <c r="H1234" i="1"/>
  <c r="I1234" i="1"/>
  <c r="N1234" i="1"/>
  <c r="H1235" i="1"/>
  <c r="I1235" i="1"/>
  <c r="N1235" i="1"/>
  <c r="H1236" i="1"/>
  <c r="I1236" i="1"/>
  <c r="N1236" i="1"/>
  <c r="H1237" i="1"/>
  <c r="I1237" i="1"/>
  <c r="N1237" i="1"/>
  <c r="H1238" i="1"/>
  <c r="I1238" i="1"/>
  <c r="N1238" i="1"/>
  <c r="H1239" i="1"/>
  <c r="I1239" i="1"/>
  <c r="N1239" i="1"/>
  <c r="H1240" i="1"/>
  <c r="I1240" i="1"/>
  <c r="N1240" i="1"/>
  <c r="H1241" i="1"/>
  <c r="I1241" i="1"/>
  <c r="N1241" i="1"/>
  <c r="H1242" i="1"/>
  <c r="I1242" i="1"/>
  <c r="N1242" i="1"/>
  <c r="H1243" i="1"/>
  <c r="I1243" i="1"/>
  <c r="N1243" i="1"/>
  <c r="H1244" i="1"/>
  <c r="I1244" i="1"/>
  <c r="N1244" i="1"/>
  <c r="H1245" i="1"/>
  <c r="I1245" i="1"/>
  <c r="N1245" i="1"/>
  <c r="H1246" i="1"/>
  <c r="I1246" i="1"/>
  <c r="N1246" i="1"/>
  <c r="H1247" i="1"/>
  <c r="I1247" i="1"/>
  <c r="N1247" i="1"/>
  <c r="H1248" i="1"/>
  <c r="I1248" i="1"/>
  <c r="N1248" i="1"/>
  <c r="H1249" i="1"/>
  <c r="I1249" i="1"/>
  <c r="N1249" i="1"/>
  <c r="H1250" i="1"/>
  <c r="I1250" i="1"/>
  <c r="N1250" i="1"/>
  <c r="H1251" i="1"/>
  <c r="I1251" i="1"/>
  <c r="N1251" i="1"/>
  <c r="H1252" i="1"/>
  <c r="I1252" i="1"/>
  <c r="N1252" i="1"/>
  <c r="H1253" i="1"/>
  <c r="I1253" i="1"/>
  <c r="N1253" i="1"/>
  <c r="H1254" i="1"/>
  <c r="I1254" i="1"/>
  <c r="N1254" i="1"/>
  <c r="H1255" i="1"/>
  <c r="I1255" i="1"/>
  <c r="N1255" i="1"/>
  <c r="H1256" i="1"/>
  <c r="I1256" i="1"/>
  <c r="N1256" i="1"/>
  <c r="H1257" i="1"/>
  <c r="I1257" i="1"/>
  <c r="N1257" i="1"/>
  <c r="H1258" i="1"/>
  <c r="I1258" i="1"/>
  <c r="N1258" i="1"/>
  <c r="H1259" i="1"/>
  <c r="I1259" i="1"/>
  <c r="N1259" i="1"/>
  <c r="H1260" i="1"/>
  <c r="I1260" i="1"/>
  <c r="N1260" i="1"/>
  <c r="H1261" i="1"/>
  <c r="I1261" i="1"/>
  <c r="N1261" i="1"/>
  <c r="H1262" i="1"/>
  <c r="I1262" i="1"/>
  <c r="N1262" i="1"/>
  <c r="H1263" i="1"/>
  <c r="I1263" i="1"/>
  <c r="N1263" i="1"/>
  <c r="H1264" i="1"/>
  <c r="I1264" i="1"/>
  <c r="N1264" i="1"/>
  <c r="H1265" i="1"/>
  <c r="I1265" i="1"/>
  <c r="N1265" i="1"/>
  <c r="H1266" i="1"/>
  <c r="I1266" i="1"/>
  <c r="N1266" i="1"/>
  <c r="H1267" i="1"/>
  <c r="I1267" i="1"/>
  <c r="N1267" i="1"/>
  <c r="H1268" i="1"/>
  <c r="I1268" i="1"/>
  <c r="N1268" i="1"/>
  <c r="H1269" i="1"/>
  <c r="I1269" i="1"/>
  <c r="N1269" i="1"/>
  <c r="H1270" i="1"/>
  <c r="I1270" i="1"/>
  <c r="N1270" i="1"/>
  <c r="H1271" i="1"/>
  <c r="I1271" i="1"/>
  <c r="N1271" i="1"/>
  <c r="H1272" i="1"/>
  <c r="I1272" i="1"/>
  <c r="N1272" i="1"/>
  <c r="H1273" i="1"/>
  <c r="I1273" i="1"/>
  <c r="N1273" i="1"/>
  <c r="H1274" i="1"/>
  <c r="I1274" i="1"/>
  <c r="N1274" i="1"/>
  <c r="H1275" i="1"/>
  <c r="I1275" i="1"/>
  <c r="N1275" i="1"/>
  <c r="H1276" i="1"/>
  <c r="I1276" i="1"/>
  <c r="N1276" i="1"/>
  <c r="H1277" i="1"/>
  <c r="I1277" i="1"/>
  <c r="N1277" i="1"/>
  <c r="H1278" i="1"/>
  <c r="I1278" i="1"/>
  <c r="N1278" i="1"/>
  <c r="H1279" i="1"/>
  <c r="I1279" i="1"/>
  <c r="N1279" i="1"/>
  <c r="H1280" i="1"/>
  <c r="I1280" i="1"/>
  <c r="N1280" i="1"/>
  <c r="H1281" i="1"/>
  <c r="I1281" i="1"/>
  <c r="N1281" i="1"/>
  <c r="H1282" i="1"/>
  <c r="I1282" i="1"/>
  <c r="N1282" i="1"/>
  <c r="H1283" i="1"/>
  <c r="I1283" i="1"/>
  <c r="N1283" i="1"/>
  <c r="H1284" i="1"/>
  <c r="I1284" i="1"/>
  <c r="N1284" i="1"/>
  <c r="H1285" i="1"/>
  <c r="I1285" i="1"/>
  <c r="N1285" i="1"/>
  <c r="H1286" i="1"/>
  <c r="I1286" i="1"/>
  <c r="N1286" i="1"/>
  <c r="H1287" i="1"/>
  <c r="I1287" i="1"/>
  <c r="N1287" i="1"/>
  <c r="H1288" i="1"/>
  <c r="I1288" i="1"/>
  <c r="N1288" i="1"/>
  <c r="H1289" i="1"/>
  <c r="I1289" i="1"/>
  <c r="N1289" i="1"/>
  <c r="H1290" i="1"/>
  <c r="I1290" i="1"/>
  <c r="N1290" i="1"/>
  <c r="H1291" i="1"/>
  <c r="I1291" i="1"/>
  <c r="N1291" i="1"/>
  <c r="H1292" i="1"/>
  <c r="I1292" i="1"/>
  <c r="N1292" i="1"/>
  <c r="H1293" i="1"/>
  <c r="I1293" i="1"/>
  <c r="N1293" i="1"/>
  <c r="H1294" i="1"/>
  <c r="I1294" i="1"/>
  <c r="N1294" i="1"/>
  <c r="H1295" i="1"/>
  <c r="I1295" i="1"/>
  <c r="N1295" i="1"/>
  <c r="H1296" i="1"/>
  <c r="I1296" i="1"/>
  <c r="N1296" i="1"/>
  <c r="H1297" i="1"/>
  <c r="I1297" i="1"/>
  <c r="N1297" i="1"/>
  <c r="H1298" i="1"/>
  <c r="I1298" i="1"/>
  <c r="N1298" i="1"/>
  <c r="H1299" i="1"/>
  <c r="I1299" i="1"/>
  <c r="N1299" i="1"/>
  <c r="H1300" i="1"/>
  <c r="I1300" i="1"/>
  <c r="N1300" i="1"/>
  <c r="H1301" i="1"/>
  <c r="I1301" i="1"/>
  <c r="N1301" i="1"/>
  <c r="H1302" i="1"/>
  <c r="I1302" i="1"/>
  <c r="N1302" i="1"/>
  <c r="H1303" i="1"/>
  <c r="I1303" i="1"/>
  <c r="N1303" i="1"/>
  <c r="H1304" i="1"/>
  <c r="I1304" i="1"/>
  <c r="N1304" i="1"/>
  <c r="H1305" i="1"/>
  <c r="I1305" i="1"/>
  <c r="N1305" i="1"/>
  <c r="H1306" i="1"/>
  <c r="I1306" i="1"/>
  <c r="N1306" i="1"/>
  <c r="H1307" i="1"/>
  <c r="I1307" i="1"/>
  <c r="N1307" i="1"/>
  <c r="H1308" i="1"/>
  <c r="I1308" i="1"/>
  <c r="N1308" i="1"/>
  <c r="H1309" i="1"/>
  <c r="I1309" i="1"/>
  <c r="N1309" i="1"/>
  <c r="H1310" i="1"/>
  <c r="I1310" i="1"/>
  <c r="N1310" i="1"/>
  <c r="H1311" i="1"/>
  <c r="I1311" i="1"/>
  <c r="N1311" i="1"/>
  <c r="H1312" i="1"/>
  <c r="I1312" i="1"/>
  <c r="N1312" i="1"/>
  <c r="H1313" i="1"/>
  <c r="I1313" i="1"/>
  <c r="N1313" i="1"/>
  <c r="H1314" i="1"/>
  <c r="I1314" i="1"/>
  <c r="N1314" i="1"/>
  <c r="H1315" i="1"/>
  <c r="I1315" i="1"/>
  <c r="N1315" i="1"/>
  <c r="H1316" i="1"/>
  <c r="I1316" i="1"/>
  <c r="N1316" i="1"/>
  <c r="H1317" i="1"/>
  <c r="I1317" i="1"/>
  <c r="N1317" i="1"/>
  <c r="H1318" i="1"/>
  <c r="I1318" i="1"/>
  <c r="N1318" i="1"/>
  <c r="H1319" i="1"/>
  <c r="I1319" i="1"/>
  <c r="N1319" i="1"/>
  <c r="H1320" i="1"/>
  <c r="I1320" i="1"/>
  <c r="N1320" i="1"/>
  <c r="H1321" i="1"/>
  <c r="I1321" i="1"/>
  <c r="N1321" i="1"/>
  <c r="H1322" i="1"/>
  <c r="I1322" i="1"/>
  <c r="N1322" i="1"/>
  <c r="H1323" i="1"/>
  <c r="I1323" i="1"/>
  <c r="N1323" i="1"/>
  <c r="H1324" i="1"/>
  <c r="I1324" i="1"/>
  <c r="N1324" i="1"/>
  <c r="H1325" i="1"/>
  <c r="I1325" i="1"/>
  <c r="N1325" i="1"/>
  <c r="H1326" i="1"/>
  <c r="I1326" i="1"/>
  <c r="N1326" i="1"/>
  <c r="H1327" i="1"/>
  <c r="I1327" i="1"/>
  <c r="N1327" i="1"/>
  <c r="H1328" i="1"/>
  <c r="I1328" i="1"/>
  <c r="N1328" i="1"/>
  <c r="H1329" i="1"/>
  <c r="I1329" i="1"/>
  <c r="N1329" i="1"/>
  <c r="H1330" i="1"/>
  <c r="I1330" i="1"/>
  <c r="N1330" i="1"/>
  <c r="H1331" i="1"/>
  <c r="I1331" i="1"/>
  <c r="N1331" i="1"/>
  <c r="H1332" i="1"/>
  <c r="I1332" i="1"/>
  <c r="N1332" i="1"/>
  <c r="H1333" i="1"/>
  <c r="I1333" i="1"/>
  <c r="N1333" i="1"/>
  <c r="H1334" i="1"/>
  <c r="I1334" i="1"/>
  <c r="N1334" i="1"/>
  <c r="H1335" i="1"/>
  <c r="I1335" i="1"/>
  <c r="N1335" i="1"/>
  <c r="H1336" i="1"/>
  <c r="I1336" i="1"/>
  <c r="N1336" i="1"/>
  <c r="H1337" i="1"/>
  <c r="I1337" i="1"/>
  <c r="N1337" i="1"/>
  <c r="H1338" i="1"/>
  <c r="I1338" i="1"/>
  <c r="N1338" i="1"/>
  <c r="H1339" i="1"/>
  <c r="I1339" i="1"/>
  <c r="N1339" i="1"/>
  <c r="H1340" i="1"/>
  <c r="I1340" i="1"/>
  <c r="N1340" i="1"/>
  <c r="H1341" i="1"/>
  <c r="I1341" i="1"/>
  <c r="N1341" i="1"/>
  <c r="H1342" i="1"/>
  <c r="I1342" i="1"/>
  <c r="N1342" i="1"/>
  <c r="H1343" i="1"/>
  <c r="I1343" i="1"/>
  <c r="N1343" i="1"/>
  <c r="H1344" i="1"/>
  <c r="I1344" i="1"/>
  <c r="N1344" i="1"/>
  <c r="H1345" i="1"/>
  <c r="I1345" i="1"/>
  <c r="N1345" i="1"/>
  <c r="H1346" i="1"/>
  <c r="I1346" i="1"/>
  <c r="N1346" i="1"/>
  <c r="H1347" i="1"/>
  <c r="I1347" i="1"/>
  <c r="N1347" i="1"/>
  <c r="H1348" i="1"/>
  <c r="I1348" i="1"/>
  <c r="N1348" i="1"/>
  <c r="H1349" i="1"/>
  <c r="I1349" i="1"/>
  <c r="N1349" i="1"/>
  <c r="H1350" i="1"/>
  <c r="I1350" i="1"/>
  <c r="N1350" i="1"/>
  <c r="H1351" i="1"/>
  <c r="I1351" i="1"/>
  <c r="N1351" i="1"/>
  <c r="H1352" i="1"/>
  <c r="I1352" i="1"/>
  <c r="N1352" i="1"/>
  <c r="H1353" i="1"/>
  <c r="I1353" i="1"/>
  <c r="N1353" i="1"/>
  <c r="H1354" i="1"/>
  <c r="I1354" i="1"/>
  <c r="N1354" i="1"/>
  <c r="H1355" i="1"/>
  <c r="I1355" i="1"/>
  <c r="N1355" i="1"/>
  <c r="H1356" i="1"/>
  <c r="I1356" i="1"/>
  <c r="N1356" i="1"/>
  <c r="H1357" i="1"/>
  <c r="I1357" i="1"/>
  <c r="N1357" i="1"/>
  <c r="H1358" i="1"/>
  <c r="I1358" i="1"/>
  <c r="N1358" i="1"/>
  <c r="H1359" i="1"/>
  <c r="I1359" i="1"/>
  <c r="N1359" i="1"/>
  <c r="H1360" i="1"/>
  <c r="I1360" i="1"/>
  <c r="N1360" i="1"/>
  <c r="H1361" i="1"/>
  <c r="I1361" i="1"/>
  <c r="N1361" i="1"/>
  <c r="H1362" i="1"/>
  <c r="I1362" i="1"/>
  <c r="N1362" i="1"/>
  <c r="H1363" i="1"/>
  <c r="I1363" i="1"/>
  <c r="N1363" i="1"/>
  <c r="H1364" i="1"/>
  <c r="I1364" i="1"/>
  <c r="N1364" i="1"/>
  <c r="H1365" i="1"/>
  <c r="I1365" i="1"/>
  <c r="N1365" i="1"/>
  <c r="H1366" i="1"/>
  <c r="I1366" i="1"/>
  <c r="N1366" i="1"/>
  <c r="H1367" i="1"/>
  <c r="I1367" i="1"/>
  <c r="N1367" i="1"/>
  <c r="H1368" i="1"/>
  <c r="I1368" i="1"/>
  <c r="N1368" i="1"/>
  <c r="H1369" i="1"/>
  <c r="I1369" i="1"/>
  <c r="N1369" i="1"/>
  <c r="H1370" i="1"/>
  <c r="I1370" i="1"/>
  <c r="N1370" i="1"/>
  <c r="H1371" i="1"/>
  <c r="I1371" i="1"/>
  <c r="N1371" i="1"/>
  <c r="H1372" i="1"/>
  <c r="I1372" i="1"/>
  <c r="N1372" i="1"/>
  <c r="H1401" i="1"/>
  <c r="I1401" i="1"/>
  <c r="N1401" i="1"/>
  <c r="H1386" i="1"/>
  <c r="I1386" i="1"/>
  <c r="N1386" i="1"/>
  <c r="H1381" i="1"/>
  <c r="I1381" i="1"/>
  <c r="N1381" i="1"/>
  <c r="H1383" i="1"/>
  <c r="I1383" i="1"/>
  <c r="N1383" i="1"/>
  <c r="H1404" i="1"/>
  <c r="I1404" i="1"/>
  <c r="N1404" i="1"/>
  <c r="H1394" i="1"/>
  <c r="I1394" i="1"/>
  <c r="N1394" i="1"/>
  <c r="H1402" i="1"/>
  <c r="I1402" i="1"/>
  <c r="N1402" i="1"/>
  <c r="H1397" i="1"/>
  <c r="I1397" i="1"/>
  <c r="N1397" i="1"/>
  <c r="H1382" i="1"/>
  <c r="I1382" i="1"/>
  <c r="N1382" i="1"/>
  <c r="H1387" i="1"/>
  <c r="I1387" i="1"/>
  <c r="N1387" i="1"/>
  <c r="H1377" i="1"/>
  <c r="I1377" i="1"/>
  <c r="N1377" i="1"/>
  <c r="H1400" i="1"/>
  <c r="I1400" i="1"/>
  <c r="N1400" i="1"/>
  <c r="H1390" i="1"/>
  <c r="I1390" i="1"/>
  <c r="N1390" i="1"/>
  <c r="H1388" i="1"/>
  <c r="I1388" i="1"/>
  <c r="N1388" i="1"/>
  <c r="H1378" i="1"/>
  <c r="I1378" i="1"/>
  <c r="N1378" i="1"/>
  <c r="H1385" i="1"/>
  <c r="I1385" i="1"/>
  <c r="N1385" i="1"/>
  <c r="H1373" i="1"/>
  <c r="I1373" i="1"/>
  <c r="N1373" i="1"/>
  <c r="H1406" i="1"/>
  <c r="I1406" i="1"/>
  <c r="N1406" i="1"/>
  <c r="H1376" i="1"/>
  <c r="I1376" i="1"/>
  <c r="N1376" i="1"/>
  <c r="H1403" i="1"/>
  <c r="I1403" i="1"/>
  <c r="N1403" i="1"/>
  <c r="H1389" i="1"/>
  <c r="I1389" i="1"/>
  <c r="N1389" i="1"/>
  <c r="H1396" i="1"/>
  <c r="I1396" i="1"/>
  <c r="N1396" i="1"/>
  <c r="H1398" i="1"/>
  <c r="I1398" i="1"/>
  <c r="N1398" i="1"/>
  <c r="H1393" i="1"/>
  <c r="I1393" i="1"/>
  <c r="N1393" i="1"/>
  <c r="H1392" i="1"/>
  <c r="I1392" i="1"/>
  <c r="N1392" i="1"/>
  <c r="H1375" i="1"/>
  <c r="I1375" i="1"/>
  <c r="N1375" i="1"/>
  <c r="H1405" i="1"/>
  <c r="I1405" i="1"/>
  <c r="N1405" i="1"/>
  <c r="H1391" i="1"/>
  <c r="I1391" i="1"/>
  <c r="N1391" i="1"/>
  <c r="H1395" i="1"/>
  <c r="I1395" i="1"/>
  <c r="N1395" i="1"/>
  <c r="H1379" i="1"/>
  <c r="I1379" i="1"/>
  <c r="N1379" i="1"/>
  <c r="H1374" i="1"/>
  <c r="I1374" i="1"/>
  <c r="N1374" i="1"/>
  <c r="H1380" i="1"/>
  <c r="I1380" i="1"/>
  <c r="N1380" i="1"/>
  <c r="H1399" i="1"/>
  <c r="I1399" i="1"/>
  <c r="N1399" i="1"/>
  <c r="H1384" i="1"/>
  <c r="I1384" i="1"/>
  <c r="N1384" i="1"/>
  <c r="H41" i="1"/>
  <c r="I41" i="1"/>
  <c r="N41" i="1"/>
  <c r="H40" i="1"/>
  <c r="I40" i="1"/>
  <c r="N40" i="1"/>
  <c r="H47" i="1"/>
  <c r="I47" i="1"/>
  <c r="N47" i="1"/>
  <c r="H55" i="1"/>
  <c r="I55" i="1"/>
  <c r="N55" i="1"/>
  <c r="H48" i="1"/>
  <c r="I48" i="1"/>
  <c r="N48" i="1"/>
  <c r="H56" i="1"/>
  <c r="I56" i="1"/>
  <c r="N56" i="1"/>
  <c r="H62" i="1"/>
  <c r="I62" i="1"/>
  <c r="N62" i="1"/>
  <c r="H63" i="1"/>
  <c r="I63" i="1"/>
  <c r="N63" i="1"/>
  <c r="H60" i="1"/>
  <c r="I60" i="1"/>
  <c r="N60" i="1"/>
  <c r="H45" i="1"/>
  <c r="I45" i="1"/>
  <c r="N45" i="1"/>
  <c r="H46" i="1"/>
  <c r="I46" i="1"/>
  <c r="N46" i="1"/>
  <c r="H24" i="1"/>
  <c r="I24" i="1"/>
  <c r="N24" i="1"/>
  <c r="H69" i="1"/>
  <c r="I69" i="1"/>
  <c r="N69" i="1"/>
  <c r="H12" i="1"/>
  <c r="I12" i="1"/>
  <c r="N12" i="1"/>
  <c r="H82" i="1"/>
  <c r="I82" i="1"/>
  <c r="N82" i="1"/>
  <c r="H43" i="1"/>
  <c r="I43" i="1"/>
  <c r="N43" i="1"/>
  <c r="H61" i="1"/>
  <c r="I61" i="1"/>
  <c r="N61" i="1"/>
  <c r="H70" i="1"/>
  <c r="I70" i="1"/>
  <c r="N70" i="1"/>
  <c r="H58" i="1"/>
  <c r="I58" i="1"/>
  <c r="N58" i="1"/>
  <c r="H44" i="1"/>
  <c r="I44" i="1"/>
  <c r="N44" i="1"/>
  <c r="H50" i="1"/>
  <c r="I50" i="1"/>
  <c r="N50" i="1"/>
  <c r="H67" i="1"/>
  <c r="I67" i="1"/>
  <c r="N67" i="1"/>
  <c r="H57" i="1"/>
  <c r="I57" i="1"/>
  <c r="N57" i="1"/>
  <c r="H49" i="1"/>
  <c r="I49" i="1"/>
  <c r="N49" i="1"/>
  <c r="H65" i="1"/>
  <c r="I65" i="1"/>
  <c r="N65" i="1"/>
  <c r="H52" i="1"/>
  <c r="I52" i="1"/>
  <c r="N52" i="1"/>
  <c r="H54" i="1"/>
  <c r="I54" i="1"/>
  <c r="N54" i="1"/>
  <c r="H27" i="1"/>
  <c r="I27" i="1"/>
  <c r="N27" i="1"/>
  <c r="H59" i="1"/>
  <c r="I59" i="1"/>
  <c r="N59" i="1"/>
  <c r="H32" i="1"/>
  <c r="I32" i="1"/>
  <c r="N32" i="1"/>
  <c r="H53" i="1"/>
  <c r="I53" i="1"/>
  <c r="N53" i="1"/>
  <c r="H8" i="1"/>
  <c r="I8" i="1"/>
  <c r="N8" i="1"/>
  <c r="H71" i="1"/>
  <c r="I71" i="1"/>
  <c r="N71" i="1"/>
  <c r="H64" i="1"/>
  <c r="I64" i="1"/>
  <c r="N64" i="1"/>
  <c r="H66" i="1"/>
  <c r="I66" i="1"/>
  <c r="N66" i="1"/>
  <c r="H42" i="1"/>
  <c r="I42" i="1"/>
  <c r="N42" i="1"/>
  <c r="H6" i="1"/>
  <c r="I6" i="1"/>
  <c r="N6" i="1"/>
  <c r="H35" i="1"/>
  <c r="I35" i="1"/>
  <c r="N35" i="1"/>
  <c r="H74" i="1"/>
  <c r="I74" i="1"/>
  <c r="N74" i="1"/>
  <c r="H73" i="1"/>
  <c r="I73" i="1"/>
  <c r="N73" i="1"/>
  <c r="H36" i="1"/>
  <c r="I36" i="1"/>
  <c r="N36" i="1"/>
  <c r="H72" i="1"/>
  <c r="I72" i="1"/>
  <c r="N72" i="1"/>
  <c r="H26" i="1"/>
  <c r="I26" i="1"/>
  <c r="N26" i="1"/>
  <c r="H85" i="1"/>
  <c r="I85" i="1"/>
  <c r="N85" i="1"/>
  <c r="H86" i="1"/>
  <c r="I86" i="1"/>
  <c r="N86" i="1"/>
  <c r="H80" i="1"/>
  <c r="I80" i="1"/>
  <c r="N80" i="1"/>
  <c r="H34" i="1"/>
  <c r="I34" i="1"/>
  <c r="N34" i="1"/>
  <c r="H7" i="1"/>
  <c r="I7" i="1"/>
  <c r="N7" i="1"/>
  <c r="H31" i="1"/>
  <c r="I31" i="1"/>
  <c r="N31" i="1"/>
  <c r="H83" i="1"/>
  <c r="I83" i="1"/>
  <c r="N83" i="1"/>
  <c r="H25" i="1"/>
  <c r="I25" i="1"/>
  <c r="N25" i="1"/>
  <c r="H5" i="1"/>
  <c r="I5" i="1"/>
  <c r="N5" i="1"/>
  <c r="H51" i="1"/>
  <c r="I51" i="1"/>
  <c r="N51" i="1"/>
  <c r="H28" i="1"/>
  <c r="I28" i="1"/>
  <c r="N28" i="1"/>
  <c r="H18" i="1"/>
  <c r="I18" i="1"/>
  <c r="N18" i="1"/>
  <c r="H84" i="1"/>
  <c r="I84" i="1"/>
  <c r="N84" i="1"/>
  <c r="H37" i="1"/>
  <c r="I37" i="1"/>
  <c r="N37" i="1"/>
  <c r="H4" i="1"/>
  <c r="I4" i="1"/>
  <c r="N4" i="1"/>
  <c r="H23" i="1"/>
  <c r="I23" i="1"/>
  <c r="N23" i="1"/>
  <c r="H14" i="1"/>
  <c r="I14" i="1"/>
  <c r="N14" i="1"/>
  <c r="H2" i="1"/>
  <c r="I2" i="1"/>
  <c r="N2" i="1"/>
  <c r="H9" i="1"/>
  <c r="I9" i="1"/>
  <c r="N9" i="1"/>
  <c r="H38" i="1"/>
  <c r="I38" i="1"/>
  <c r="N38" i="1"/>
  <c r="H11" i="1"/>
  <c r="I11" i="1"/>
  <c r="N11" i="1"/>
  <c r="H3" i="1"/>
  <c r="I3" i="1"/>
  <c r="N3" i="1"/>
  <c r="H19" i="1"/>
  <c r="I19" i="1"/>
  <c r="N19" i="1"/>
  <c r="H20" i="1"/>
  <c r="I20" i="1"/>
  <c r="N20" i="1"/>
  <c r="H76" i="1"/>
  <c r="I76" i="1"/>
  <c r="N76" i="1"/>
  <c r="H17" i="1"/>
  <c r="I17" i="1"/>
  <c r="N17" i="1"/>
  <c r="H39" i="1"/>
  <c r="I39" i="1"/>
  <c r="N39" i="1"/>
  <c r="H15" i="1"/>
  <c r="I15" i="1"/>
  <c r="N15" i="1"/>
  <c r="H21" i="1"/>
  <c r="I21" i="1"/>
  <c r="N21" i="1"/>
  <c r="H29" i="1"/>
  <c r="I29" i="1"/>
  <c r="N29" i="1"/>
  <c r="H16" i="1"/>
  <c r="I16" i="1"/>
  <c r="N16" i="1"/>
  <c r="H10" i="1"/>
  <c r="I10" i="1"/>
  <c r="N10" i="1"/>
  <c r="H22" i="1"/>
  <c r="I22" i="1"/>
  <c r="N22" i="1"/>
  <c r="H75" i="1"/>
  <c r="I75" i="1"/>
  <c r="N75" i="1"/>
  <c r="H30" i="1"/>
  <c r="I30" i="1"/>
  <c r="N30" i="1"/>
  <c r="H77" i="1"/>
  <c r="I77" i="1"/>
  <c r="N77" i="1"/>
  <c r="H33" i="1"/>
  <c r="I33" i="1"/>
  <c r="N33" i="1"/>
  <c r="H78" i="1"/>
  <c r="I78" i="1"/>
  <c r="N78" i="1"/>
  <c r="H81" i="1"/>
  <c r="I81" i="1"/>
  <c r="N81" i="1"/>
  <c r="H79" i="1"/>
  <c r="I79" i="1"/>
  <c r="N79" i="1"/>
  <c r="H13" i="1"/>
  <c r="I13" i="1"/>
  <c r="N13" i="1"/>
  <c r="H116" i="1"/>
  <c r="I116" i="1"/>
  <c r="N116" i="1"/>
  <c r="H114" i="1"/>
  <c r="I114" i="1"/>
  <c r="N114" i="1"/>
  <c r="H123" i="1"/>
  <c r="I123" i="1"/>
  <c r="N123" i="1"/>
  <c r="H101" i="1"/>
  <c r="I101" i="1"/>
  <c r="N101" i="1"/>
  <c r="H107" i="1"/>
  <c r="I107" i="1"/>
  <c r="N107" i="1"/>
  <c r="H124" i="1"/>
  <c r="I124" i="1"/>
  <c r="N124" i="1"/>
  <c r="H92" i="1"/>
  <c r="I92" i="1"/>
  <c r="N92" i="1"/>
  <c r="H110" i="1"/>
  <c r="I110" i="1"/>
  <c r="N110" i="1"/>
  <c r="H132" i="1"/>
  <c r="I132" i="1"/>
  <c r="N132" i="1"/>
  <c r="H134" i="1"/>
  <c r="I134" i="1"/>
  <c r="N134" i="1"/>
  <c r="H119" i="1"/>
  <c r="I119" i="1"/>
  <c r="N119" i="1"/>
  <c r="H96" i="1"/>
  <c r="I96" i="1"/>
  <c r="N96" i="1"/>
  <c r="H97" i="1"/>
  <c r="I97" i="1"/>
  <c r="N97" i="1"/>
  <c r="H122" i="1"/>
  <c r="I122" i="1"/>
  <c r="N122" i="1"/>
  <c r="H90" i="1"/>
  <c r="I90" i="1"/>
  <c r="N90" i="1"/>
  <c r="H113" i="1"/>
  <c r="I113" i="1"/>
  <c r="N113" i="1"/>
  <c r="H99" i="1"/>
  <c r="I99" i="1"/>
  <c r="N99" i="1"/>
  <c r="H91" i="1"/>
  <c r="I91" i="1"/>
  <c r="N91" i="1"/>
  <c r="H109" i="1"/>
  <c r="I109" i="1"/>
  <c r="N109" i="1"/>
  <c r="H105" i="1"/>
  <c r="I105" i="1"/>
  <c r="N105" i="1"/>
  <c r="H117" i="1"/>
  <c r="I117" i="1"/>
  <c r="N117" i="1"/>
  <c r="H104" i="1"/>
  <c r="I104" i="1"/>
  <c r="N104" i="1"/>
  <c r="H102" i="1"/>
  <c r="I102" i="1"/>
  <c r="N102" i="1"/>
  <c r="H130" i="1"/>
  <c r="I130" i="1"/>
  <c r="N130" i="1"/>
  <c r="H131" i="1"/>
  <c r="I131" i="1"/>
  <c r="N131" i="1"/>
  <c r="H93" i="1"/>
  <c r="I93" i="1"/>
  <c r="N93" i="1"/>
  <c r="H115" i="1"/>
  <c r="I115" i="1"/>
  <c r="N115" i="1"/>
  <c r="H106" i="1"/>
  <c r="I106" i="1"/>
  <c r="N106" i="1"/>
  <c r="H120" i="1"/>
  <c r="I120" i="1"/>
  <c r="N120" i="1"/>
  <c r="H126" i="1"/>
  <c r="I126" i="1"/>
  <c r="N126" i="1"/>
  <c r="H133" i="1"/>
  <c r="I133" i="1"/>
  <c r="N133" i="1"/>
  <c r="H103" i="1"/>
  <c r="I103" i="1"/>
  <c r="N103" i="1"/>
  <c r="H95" i="1"/>
  <c r="I95" i="1"/>
  <c r="N95" i="1"/>
  <c r="H136" i="1"/>
  <c r="I136" i="1"/>
  <c r="N136" i="1"/>
  <c r="H125" i="1"/>
  <c r="I125" i="1"/>
  <c r="N125" i="1"/>
  <c r="H112" i="1"/>
  <c r="I112" i="1"/>
  <c r="N112" i="1"/>
  <c r="H94" i="1"/>
  <c r="I94" i="1"/>
  <c r="N94" i="1"/>
  <c r="H135" i="1"/>
  <c r="I135" i="1"/>
  <c r="N135" i="1"/>
  <c r="H111" i="1"/>
  <c r="I111" i="1"/>
  <c r="N111" i="1"/>
  <c r="H88" i="1"/>
  <c r="I88" i="1"/>
  <c r="N88" i="1"/>
  <c r="H129" i="1"/>
  <c r="I129" i="1"/>
  <c r="N129" i="1"/>
  <c r="H127" i="1"/>
  <c r="I127" i="1"/>
  <c r="N127" i="1"/>
  <c r="H121" i="1"/>
  <c r="I121" i="1"/>
  <c r="N121" i="1"/>
  <c r="H100" i="1"/>
  <c r="I100" i="1"/>
  <c r="N100" i="1"/>
  <c r="H128" i="1"/>
  <c r="I128" i="1"/>
  <c r="N128" i="1"/>
  <c r="H89" i="1"/>
  <c r="I89" i="1"/>
  <c r="N89" i="1"/>
  <c r="H98" i="1"/>
  <c r="I98" i="1"/>
  <c r="N98" i="1"/>
  <c r="H87" i="1"/>
  <c r="I87" i="1"/>
  <c r="N87" i="1"/>
  <c r="H108" i="1"/>
  <c r="I108" i="1"/>
  <c r="N108" i="1"/>
  <c r="H118" i="1"/>
  <c r="I118" i="1"/>
  <c r="N118" i="1"/>
  <c r="H181" i="1"/>
  <c r="I181" i="1"/>
  <c r="N181" i="1"/>
  <c r="H229" i="1"/>
  <c r="I229" i="1"/>
  <c r="N229" i="1"/>
  <c r="H179" i="1"/>
  <c r="I179" i="1"/>
  <c r="N179" i="1"/>
  <c r="H206" i="1"/>
  <c r="I206" i="1"/>
  <c r="N206" i="1"/>
  <c r="H198" i="1"/>
  <c r="I198" i="1"/>
  <c r="N198" i="1"/>
  <c r="H159" i="1"/>
  <c r="I159" i="1"/>
  <c r="N159" i="1"/>
  <c r="H180" i="1"/>
  <c r="I180" i="1"/>
  <c r="N180" i="1"/>
  <c r="H205" i="1"/>
  <c r="I205" i="1"/>
  <c r="N205" i="1"/>
  <c r="H194" i="1"/>
  <c r="I194" i="1"/>
  <c r="N194" i="1"/>
  <c r="H224" i="1"/>
  <c r="I224" i="1"/>
  <c r="N224" i="1"/>
  <c r="H217" i="1"/>
  <c r="I217" i="1"/>
  <c r="N217" i="1"/>
  <c r="H218" i="1"/>
  <c r="I218" i="1"/>
  <c r="N218" i="1"/>
  <c r="H182" i="1"/>
  <c r="I182" i="1"/>
  <c r="N182" i="1"/>
  <c r="H200" i="1"/>
  <c r="I200" i="1"/>
  <c r="N200" i="1"/>
  <c r="H202" i="1"/>
  <c r="I202" i="1"/>
  <c r="N202" i="1"/>
  <c r="H210" i="1"/>
  <c r="I210" i="1"/>
  <c r="N210" i="1"/>
  <c r="H193" i="1"/>
  <c r="I193" i="1"/>
  <c r="N193" i="1"/>
  <c r="H176" i="1"/>
  <c r="I176" i="1"/>
  <c r="N176" i="1"/>
  <c r="H183" i="1"/>
  <c r="I183" i="1"/>
  <c r="N183" i="1"/>
  <c r="H247" i="1"/>
  <c r="I247" i="1"/>
  <c r="N247" i="1"/>
  <c r="H151" i="1"/>
  <c r="I151" i="1"/>
  <c r="N151" i="1"/>
  <c r="H191" i="1"/>
  <c r="I191" i="1"/>
  <c r="N191" i="1"/>
  <c r="H188" i="1"/>
  <c r="I188" i="1"/>
  <c r="N188" i="1"/>
  <c r="H139" i="1"/>
  <c r="I139" i="1"/>
  <c r="N139" i="1"/>
  <c r="H192" i="1"/>
  <c r="I192" i="1"/>
  <c r="N192" i="1"/>
  <c r="H216" i="1"/>
  <c r="I216" i="1"/>
  <c r="N216" i="1"/>
  <c r="H184" i="1"/>
  <c r="I184" i="1"/>
  <c r="N184" i="1"/>
  <c r="H244" i="1"/>
  <c r="I244" i="1"/>
  <c r="N244" i="1"/>
  <c r="H161" i="1"/>
  <c r="I161" i="1"/>
  <c r="N161" i="1"/>
  <c r="H236" i="1"/>
  <c r="I236" i="1"/>
  <c r="N236" i="1"/>
  <c r="H204" i="1"/>
  <c r="I204" i="1"/>
  <c r="N204" i="1"/>
  <c r="H213" i="1"/>
  <c r="I213" i="1"/>
  <c r="N213" i="1"/>
  <c r="H137" i="1"/>
  <c r="I137" i="1"/>
  <c r="N137" i="1"/>
  <c r="H211" i="1"/>
  <c r="I211" i="1"/>
  <c r="N211" i="1"/>
  <c r="H199" i="1"/>
  <c r="I199" i="1"/>
  <c r="N199" i="1"/>
  <c r="H196" i="1"/>
  <c r="I196" i="1"/>
  <c r="N196" i="1"/>
  <c r="H222" i="1"/>
  <c r="I222" i="1"/>
  <c r="N222" i="1"/>
  <c r="H195" i="1"/>
  <c r="I195" i="1"/>
  <c r="N195" i="1"/>
  <c r="H225" i="1"/>
  <c r="I225" i="1"/>
  <c r="N225" i="1"/>
  <c r="H235" i="1"/>
  <c r="I235" i="1"/>
  <c r="N235" i="1"/>
  <c r="H233" i="1"/>
  <c r="I233" i="1"/>
  <c r="N233" i="1"/>
  <c r="H239" i="1"/>
  <c r="I239" i="1"/>
  <c r="N239" i="1"/>
  <c r="H240" i="1"/>
  <c r="I240" i="1"/>
  <c r="N240" i="1"/>
  <c r="H243" i="1"/>
  <c r="I243" i="1"/>
  <c r="N243" i="1"/>
  <c r="H140" i="1"/>
  <c r="I140" i="1"/>
  <c r="N140" i="1"/>
  <c r="H166" i="1"/>
  <c r="I166" i="1"/>
  <c r="N166" i="1"/>
  <c r="H174" i="1"/>
  <c r="I174" i="1"/>
  <c r="N174" i="1"/>
  <c r="H230" i="1"/>
  <c r="I230" i="1"/>
  <c r="N230" i="1"/>
  <c r="H232" i="1"/>
  <c r="I232" i="1"/>
  <c r="N232" i="1"/>
  <c r="H186" i="1"/>
  <c r="I186" i="1"/>
  <c r="N186" i="1"/>
  <c r="H208" i="1"/>
  <c r="I208" i="1"/>
  <c r="N208" i="1"/>
  <c r="H228" i="1"/>
  <c r="I228" i="1"/>
  <c r="N228" i="1"/>
  <c r="H227" i="1"/>
  <c r="I227" i="1"/>
  <c r="N227" i="1"/>
  <c r="H185" i="1"/>
  <c r="I185" i="1"/>
  <c r="N185" i="1"/>
  <c r="H189" i="1"/>
  <c r="I189" i="1"/>
  <c r="N189" i="1"/>
  <c r="H251" i="1"/>
  <c r="I251" i="1"/>
  <c r="N251" i="1"/>
  <c r="H223" i="1"/>
  <c r="I223" i="1"/>
  <c r="N223" i="1"/>
  <c r="H212" i="1"/>
  <c r="I212" i="1"/>
  <c r="N212" i="1"/>
  <c r="H214" i="1"/>
  <c r="I214" i="1"/>
  <c r="N214" i="1"/>
  <c r="H187" i="1"/>
  <c r="I187" i="1"/>
  <c r="N187" i="1"/>
  <c r="H219" i="1"/>
  <c r="I219" i="1"/>
  <c r="N219" i="1"/>
  <c r="H253" i="1"/>
  <c r="I253" i="1"/>
  <c r="N253" i="1"/>
  <c r="H234" i="1"/>
  <c r="I234" i="1"/>
  <c r="N234" i="1"/>
  <c r="H175" i="1"/>
  <c r="I175" i="1"/>
  <c r="N175" i="1"/>
  <c r="H241" i="1"/>
  <c r="I241" i="1"/>
  <c r="N241" i="1"/>
  <c r="H145" i="1"/>
  <c r="I145" i="1"/>
  <c r="N145" i="1"/>
  <c r="H220" i="1"/>
  <c r="I220" i="1"/>
  <c r="N220" i="1"/>
  <c r="H190" i="1"/>
  <c r="I190" i="1"/>
  <c r="N190" i="1"/>
  <c r="H171" i="1"/>
  <c r="I171" i="1"/>
  <c r="N171" i="1"/>
  <c r="H158" i="1"/>
  <c r="I158" i="1"/>
  <c r="N158" i="1"/>
  <c r="H252" i="1"/>
  <c r="I252" i="1"/>
  <c r="N252" i="1"/>
  <c r="H155" i="1"/>
  <c r="I155" i="1"/>
  <c r="N155" i="1"/>
  <c r="H209" i="1"/>
  <c r="I209" i="1"/>
  <c r="N209" i="1"/>
  <c r="H149" i="1"/>
  <c r="I149" i="1"/>
  <c r="N149" i="1"/>
  <c r="H138" i="1"/>
  <c r="I138" i="1"/>
  <c r="N138" i="1"/>
  <c r="H238" i="1"/>
  <c r="I238" i="1"/>
  <c r="N238" i="1"/>
  <c r="H249" i="1"/>
  <c r="I249" i="1"/>
  <c r="N249" i="1"/>
  <c r="H165" i="1"/>
  <c r="I165" i="1"/>
  <c r="N165" i="1"/>
  <c r="H173" i="1"/>
  <c r="I173" i="1"/>
  <c r="N173" i="1"/>
  <c r="H144" i="1"/>
  <c r="I144" i="1"/>
  <c r="N144" i="1"/>
  <c r="H160" i="1"/>
  <c r="I160" i="1"/>
  <c r="N160" i="1"/>
  <c r="H148" i="1"/>
  <c r="I148" i="1"/>
  <c r="N148" i="1"/>
  <c r="H207" i="1"/>
  <c r="I207" i="1"/>
  <c r="N207" i="1"/>
  <c r="H141" i="1"/>
  <c r="I141" i="1"/>
  <c r="N141" i="1"/>
  <c r="H177" i="1"/>
  <c r="I177" i="1"/>
  <c r="N177" i="1"/>
  <c r="H157" i="1"/>
  <c r="I157" i="1"/>
  <c r="N157" i="1"/>
  <c r="H168" i="1"/>
  <c r="I168" i="1"/>
  <c r="N168" i="1"/>
  <c r="H154" i="1"/>
  <c r="I154" i="1"/>
  <c r="N154" i="1"/>
  <c r="H156" i="1"/>
  <c r="I156" i="1"/>
  <c r="N156" i="1"/>
  <c r="H142" i="1"/>
  <c r="I142" i="1"/>
  <c r="N142" i="1"/>
  <c r="H167" i="1"/>
  <c r="I167" i="1"/>
  <c r="N167" i="1"/>
  <c r="H150" i="1"/>
  <c r="I150" i="1"/>
  <c r="N150" i="1"/>
  <c r="H215" i="1"/>
  <c r="I215" i="1"/>
  <c r="N215" i="1"/>
  <c r="H226" i="1"/>
  <c r="I226" i="1"/>
  <c r="N226" i="1"/>
  <c r="H231" i="1"/>
  <c r="I231" i="1"/>
  <c r="N231" i="1"/>
  <c r="H246" i="1"/>
  <c r="I246" i="1"/>
  <c r="N246" i="1"/>
  <c r="H197" i="1"/>
  <c r="I197" i="1"/>
  <c r="N197" i="1"/>
  <c r="H163" i="1"/>
  <c r="I163" i="1"/>
  <c r="N163" i="1"/>
  <c r="H201" i="1"/>
  <c r="I201" i="1"/>
  <c r="N201" i="1"/>
  <c r="H147" i="1"/>
  <c r="I147" i="1"/>
  <c r="N147" i="1"/>
  <c r="H245" i="1"/>
  <c r="I245" i="1"/>
  <c r="N245" i="1"/>
  <c r="H221" i="1"/>
  <c r="I221" i="1"/>
  <c r="N221" i="1"/>
  <c r="H242" i="1"/>
  <c r="I242" i="1"/>
  <c r="N242" i="1"/>
  <c r="H143" i="1"/>
  <c r="I143" i="1"/>
  <c r="N143" i="1"/>
  <c r="H170" i="1"/>
  <c r="I170" i="1"/>
  <c r="N170" i="1"/>
  <c r="H250" i="1"/>
  <c r="I250" i="1"/>
  <c r="N250" i="1"/>
  <c r="H162" i="1"/>
  <c r="I162" i="1"/>
  <c r="N162" i="1"/>
  <c r="H203" i="1"/>
  <c r="I203" i="1"/>
  <c r="N203" i="1"/>
  <c r="H152" i="1"/>
  <c r="I152" i="1"/>
  <c r="N152" i="1"/>
  <c r="H172" i="1"/>
  <c r="I172" i="1"/>
  <c r="N172" i="1"/>
  <c r="H248" i="1"/>
  <c r="I248" i="1"/>
  <c r="N248" i="1"/>
  <c r="H146" i="1"/>
  <c r="I146" i="1"/>
  <c r="N146" i="1"/>
  <c r="H153" i="1"/>
  <c r="I153" i="1"/>
  <c r="N153" i="1"/>
  <c r="H164" i="1"/>
  <c r="I164" i="1"/>
  <c r="N164" i="1"/>
  <c r="H237" i="1"/>
  <c r="I237" i="1"/>
  <c r="N237" i="1"/>
  <c r="H169" i="1"/>
  <c r="I169" i="1"/>
  <c r="N169" i="1"/>
  <c r="H178" i="1"/>
  <c r="I178" i="1"/>
  <c r="N178" i="1"/>
  <c r="H334" i="1"/>
  <c r="I334" i="1"/>
  <c r="N334" i="1"/>
  <c r="H303" i="1"/>
  <c r="I303" i="1"/>
  <c r="N303" i="1"/>
  <c r="H322" i="1"/>
  <c r="I322" i="1"/>
  <c r="N322" i="1"/>
  <c r="H319" i="1"/>
  <c r="I319" i="1"/>
  <c r="N319" i="1"/>
  <c r="H325" i="1"/>
  <c r="I325" i="1"/>
  <c r="N325" i="1"/>
  <c r="H321" i="1"/>
  <c r="I321" i="1"/>
  <c r="N321" i="1"/>
  <c r="H330" i="1"/>
  <c r="I330" i="1"/>
  <c r="N330" i="1"/>
  <c r="H318" i="1"/>
  <c r="I318" i="1"/>
  <c r="N318" i="1"/>
  <c r="H320" i="1"/>
  <c r="I320" i="1"/>
  <c r="N320" i="1"/>
  <c r="H324" i="1"/>
  <c r="I324" i="1"/>
  <c r="N324" i="1"/>
  <c r="H299" i="1"/>
  <c r="I299" i="1"/>
  <c r="N299" i="1"/>
  <c r="H329" i="1"/>
  <c r="I329" i="1"/>
  <c r="N329" i="1"/>
  <c r="H254" i="1"/>
  <c r="I254" i="1"/>
  <c r="N254" i="1"/>
  <c r="H316" i="1"/>
  <c r="I316" i="1"/>
  <c r="N316" i="1"/>
  <c r="H311" i="1"/>
  <c r="I311" i="1"/>
  <c r="N311" i="1"/>
  <c r="H327" i="1"/>
  <c r="I327" i="1"/>
  <c r="N327" i="1"/>
  <c r="H293" i="1"/>
  <c r="I293" i="1"/>
  <c r="N293" i="1"/>
  <c r="H335" i="1"/>
  <c r="I335" i="1"/>
  <c r="N335" i="1"/>
  <c r="H273" i="1"/>
  <c r="I273" i="1"/>
  <c r="N273" i="1"/>
  <c r="H333" i="1"/>
  <c r="I333" i="1"/>
  <c r="N333" i="1"/>
  <c r="H306" i="1"/>
  <c r="I306" i="1"/>
  <c r="N306" i="1"/>
  <c r="H323" i="1"/>
  <c r="I323" i="1"/>
  <c r="N323" i="1"/>
  <c r="H300" i="1"/>
  <c r="I300" i="1"/>
  <c r="N300" i="1"/>
  <c r="H283" i="1"/>
  <c r="I283" i="1"/>
  <c r="N283" i="1"/>
  <c r="H292" i="1"/>
  <c r="I292" i="1"/>
  <c r="N292" i="1"/>
  <c r="H278" i="1"/>
  <c r="I278" i="1"/>
  <c r="N278" i="1"/>
  <c r="H298" i="1"/>
  <c r="I298" i="1"/>
  <c r="N298" i="1"/>
  <c r="H287" i="1"/>
  <c r="I287" i="1"/>
  <c r="N287" i="1"/>
  <c r="H276" i="1"/>
  <c r="I276" i="1"/>
  <c r="N276" i="1"/>
  <c r="H259" i="1"/>
  <c r="I259" i="1"/>
  <c r="N259" i="1"/>
  <c r="H313" i="1"/>
  <c r="I313" i="1"/>
  <c r="N313" i="1"/>
  <c r="H277" i="1"/>
  <c r="I277" i="1"/>
  <c r="N277" i="1"/>
  <c r="H267" i="1"/>
  <c r="I267" i="1"/>
  <c r="N267" i="1"/>
  <c r="H290" i="1"/>
  <c r="I290" i="1"/>
  <c r="N290" i="1"/>
  <c r="H258" i="1"/>
  <c r="I258" i="1"/>
  <c r="N258" i="1"/>
  <c r="H266" i="1"/>
  <c r="I266" i="1"/>
  <c r="N266" i="1"/>
  <c r="H280" i="1"/>
  <c r="I280" i="1"/>
  <c r="N280" i="1"/>
  <c r="H281" i="1"/>
  <c r="I281" i="1"/>
  <c r="N281" i="1"/>
  <c r="H294" i="1"/>
  <c r="I294" i="1"/>
  <c r="N294" i="1"/>
  <c r="H307" i="1"/>
  <c r="I307" i="1"/>
  <c r="N307" i="1"/>
  <c r="H308" i="1"/>
  <c r="I308" i="1"/>
  <c r="N308" i="1"/>
  <c r="H282" i="1"/>
  <c r="I282" i="1"/>
  <c r="N282" i="1"/>
  <c r="H255" i="1"/>
  <c r="I255" i="1"/>
  <c r="N255" i="1"/>
  <c r="H274" i="1"/>
  <c r="I274" i="1"/>
  <c r="N274" i="1"/>
  <c r="H279" i="1"/>
  <c r="I279" i="1"/>
  <c r="N279" i="1"/>
  <c r="H301" i="1"/>
  <c r="I301" i="1"/>
  <c r="N301" i="1"/>
  <c r="H263" i="1"/>
  <c r="I263" i="1"/>
  <c r="N263" i="1"/>
  <c r="H275" i="1"/>
  <c r="I275" i="1"/>
  <c r="N275" i="1"/>
  <c r="H284" i="1"/>
  <c r="I284" i="1"/>
  <c r="N284" i="1"/>
  <c r="H331" i="1"/>
  <c r="I331" i="1"/>
  <c r="N331" i="1"/>
  <c r="H332" i="1"/>
  <c r="I332" i="1"/>
  <c r="N332" i="1"/>
  <c r="H302" i="1"/>
  <c r="I302" i="1"/>
  <c r="N302" i="1"/>
  <c r="H297" i="1"/>
  <c r="I297" i="1"/>
  <c r="N297" i="1"/>
  <c r="H295" i="1"/>
  <c r="I295" i="1"/>
  <c r="N295" i="1"/>
  <c r="H328" i="1"/>
  <c r="I328" i="1"/>
  <c r="N328" i="1"/>
  <c r="H315" i="1"/>
  <c r="I315" i="1"/>
  <c r="N315" i="1"/>
  <c r="H317" i="1"/>
  <c r="I317" i="1"/>
  <c r="N317" i="1"/>
  <c r="H296" i="1"/>
  <c r="I296" i="1"/>
  <c r="N296" i="1"/>
  <c r="H261" i="1"/>
  <c r="I261" i="1"/>
  <c r="N261" i="1"/>
  <c r="H304" i="1"/>
  <c r="I304" i="1"/>
  <c r="N304" i="1"/>
  <c r="H326" i="1"/>
  <c r="I326" i="1"/>
  <c r="N326" i="1"/>
  <c r="H269" i="1"/>
  <c r="I269" i="1"/>
  <c r="N269" i="1"/>
  <c r="H271" i="1"/>
  <c r="I271" i="1"/>
  <c r="N271" i="1"/>
  <c r="H270" i="1"/>
  <c r="I270" i="1"/>
  <c r="N270" i="1"/>
  <c r="H289" i="1"/>
  <c r="I289" i="1"/>
  <c r="N289" i="1"/>
  <c r="H286" i="1"/>
  <c r="I286" i="1"/>
  <c r="N286" i="1"/>
  <c r="H305" i="1"/>
  <c r="I305" i="1"/>
  <c r="N305" i="1"/>
  <c r="H314" i="1"/>
  <c r="I314" i="1"/>
  <c r="N314" i="1"/>
  <c r="H312" i="1"/>
  <c r="I312" i="1"/>
  <c r="N312" i="1"/>
  <c r="H272" i="1"/>
  <c r="I272" i="1"/>
  <c r="N272" i="1"/>
  <c r="H291" i="1"/>
  <c r="I291" i="1"/>
  <c r="N291" i="1"/>
  <c r="H310" i="1"/>
  <c r="I310" i="1"/>
  <c r="N310" i="1"/>
  <c r="H257" i="1"/>
  <c r="I257" i="1"/>
  <c r="N257" i="1"/>
  <c r="H268" i="1"/>
  <c r="I268" i="1"/>
  <c r="N268" i="1"/>
  <c r="H288" i="1"/>
  <c r="I288" i="1"/>
  <c r="N288" i="1"/>
  <c r="H265" i="1"/>
  <c r="I265" i="1"/>
  <c r="N265" i="1"/>
  <c r="H256" i="1"/>
  <c r="I256" i="1"/>
  <c r="N256" i="1"/>
  <c r="H262" i="1"/>
  <c r="I262" i="1"/>
  <c r="N262" i="1"/>
  <c r="H309" i="1"/>
  <c r="I309" i="1"/>
  <c r="N309" i="1"/>
  <c r="H260" i="1"/>
  <c r="I260" i="1"/>
  <c r="N260" i="1"/>
  <c r="H264" i="1"/>
  <c r="I264" i="1"/>
  <c r="N264" i="1"/>
  <c r="H285" i="1"/>
  <c r="I285" i="1"/>
  <c r="N285" i="1"/>
  <c r="H507" i="1"/>
  <c r="I507" i="1"/>
  <c r="N507" i="1"/>
  <c r="H526" i="1"/>
  <c r="I526" i="1"/>
  <c r="N526" i="1"/>
  <c r="H463" i="1"/>
  <c r="I463" i="1"/>
  <c r="N463" i="1"/>
  <c r="H470" i="1"/>
  <c r="I470" i="1"/>
  <c r="N470" i="1"/>
  <c r="H466" i="1"/>
  <c r="I466" i="1"/>
  <c r="N466" i="1"/>
  <c r="H425" i="1"/>
  <c r="I425" i="1"/>
  <c r="N425" i="1"/>
  <c r="H419" i="1"/>
  <c r="I419" i="1"/>
  <c r="N419" i="1"/>
  <c r="H417" i="1"/>
  <c r="I417" i="1"/>
  <c r="N417" i="1"/>
  <c r="H464" i="1"/>
  <c r="I464" i="1"/>
  <c r="N464" i="1"/>
  <c r="H527" i="1"/>
  <c r="I527" i="1"/>
  <c r="N527" i="1"/>
  <c r="H465" i="1"/>
  <c r="I465" i="1"/>
  <c r="N465" i="1"/>
  <c r="H418" i="1"/>
  <c r="I418" i="1"/>
  <c r="N418" i="1"/>
  <c r="H472" i="1"/>
  <c r="I472" i="1"/>
  <c r="N472" i="1"/>
  <c r="H502" i="1"/>
  <c r="I502" i="1"/>
  <c r="N502" i="1"/>
  <c r="H478" i="1"/>
  <c r="I478" i="1"/>
  <c r="N478" i="1"/>
  <c r="H421" i="1"/>
  <c r="I421" i="1"/>
  <c r="N421" i="1"/>
  <c r="H533" i="1"/>
  <c r="I533" i="1"/>
  <c r="N533" i="1"/>
  <c r="H525" i="1"/>
  <c r="I525" i="1"/>
  <c r="N525" i="1"/>
  <c r="H452" i="1"/>
  <c r="I452" i="1"/>
  <c r="N452" i="1"/>
  <c r="H469" i="1"/>
  <c r="I469" i="1"/>
  <c r="N469" i="1"/>
  <c r="H451" i="1"/>
  <c r="I451" i="1"/>
  <c r="N451" i="1"/>
  <c r="H517" i="1"/>
  <c r="I517" i="1"/>
  <c r="N517" i="1"/>
  <c r="H522" i="1"/>
  <c r="I522" i="1"/>
  <c r="N522" i="1"/>
  <c r="H450" i="1"/>
  <c r="I450" i="1"/>
  <c r="N450" i="1"/>
  <c r="H491" i="1"/>
  <c r="I491" i="1"/>
  <c r="N491" i="1"/>
  <c r="H427" i="1"/>
  <c r="I427" i="1"/>
  <c r="N427" i="1"/>
  <c r="H518" i="1"/>
  <c r="I518" i="1"/>
  <c r="N518" i="1"/>
  <c r="H514" i="1"/>
  <c r="I514" i="1"/>
  <c r="N514" i="1"/>
  <c r="H467" i="1"/>
  <c r="I467" i="1"/>
  <c r="N467" i="1"/>
  <c r="H520" i="1"/>
  <c r="I520" i="1"/>
  <c r="N520" i="1"/>
  <c r="H492" i="1"/>
  <c r="I492" i="1"/>
  <c r="N492" i="1"/>
  <c r="H449" i="1"/>
  <c r="I449" i="1"/>
  <c r="N449" i="1"/>
  <c r="H534" i="1"/>
  <c r="I534" i="1"/>
  <c r="N534" i="1"/>
  <c r="H484" i="1"/>
  <c r="I484" i="1"/>
  <c r="N484" i="1"/>
  <c r="H482" i="1"/>
  <c r="I482" i="1"/>
  <c r="N482" i="1"/>
  <c r="H412" i="1"/>
  <c r="I412" i="1"/>
  <c r="N412" i="1"/>
  <c r="H528" i="1"/>
  <c r="I528" i="1"/>
  <c r="N528" i="1"/>
  <c r="H447" i="1"/>
  <c r="I447" i="1"/>
  <c r="N447" i="1"/>
  <c r="H446" i="1"/>
  <c r="I446" i="1"/>
  <c r="N446" i="1"/>
  <c r="H448" i="1"/>
  <c r="I448" i="1"/>
  <c r="N448" i="1"/>
  <c r="H442" i="1"/>
  <c r="I442" i="1"/>
  <c r="N442" i="1"/>
  <c r="H413" i="1"/>
  <c r="I413" i="1"/>
  <c r="N413" i="1"/>
  <c r="H414" i="1"/>
  <c r="I414" i="1"/>
  <c r="N414" i="1"/>
  <c r="H437" i="1"/>
  <c r="I437" i="1"/>
  <c r="N437" i="1"/>
  <c r="H504" i="1"/>
  <c r="I504" i="1"/>
  <c r="N504" i="1"/>
  <c r="H426" i="1"/>
  <c r="I426" i="1"/>
  <c r="N426" i="1"/>
  <c r="H513" i="1"/>
  <c r="I513" i="1"/>
  <c r="N513" i="1"/>
  <c r="H519" i="1"/>
  <c r="I519" i="1"/>
  <c r="N519" i="1"/>
  <c r="H512" i="1"/>
  <c r="I512" i="1"/>
  <c r="N512" i="1"/>
  <c r="H405" i="1"/>
  <c r="I405" i="1"/>
  <c r="N405" i="1"/>
  <c r="H529" i="1"/>
  <c r="I529" i="1"/>
  <c r="N529" i="1"/>
  <c r="H424" i="1"/>
  <c r="I424" i="1"/>
  <c r="N424" i="1"/>
  <c r="H361" i="1"/>
  <c r="I361" i="1"/>
  <c r="N361" i="1"/>
  <c r="H468" i="1"/>
  <c r="I468" i="1"/>
  <c r="N468" i="1"/>
  <c r="H429" i="1"/>
  <c r="I429" i="1"/>
  <c r="N429" i="1"/>
  <c r="H458" i="1"/>
  <c r="I458" i="1"/>
  <c r="N458" i="1"/>
  <c r="H462" i="1"/>
  <c r="I462" i="1"/>
  <c r="N462" i="1"/>
  <c r="H489" i="1"/>
  <c r="I489" i="1"/>
  <c r="N489" i="1"/>
  <c r="H505" i="1"/>
  <c r="I505" i="1"/>
  <c r="N505" i="1"/>
  <c r="H481" i="1"/>
  <c r="I481" i="1"/>
  <c r="N481" i="1"/>
  <c r="H379" i="1"/>
  <c r="I379" i="1"/>
  <c r="N379" i="1"/>
  <c r="H370" i="1"/>
  <c r="I370" i="1"/>
  <c r="N370" i="1"/>
  <c r="H402" i="1"/>
  <c r="I402" i="1"/>
  <c r="N402" i="1"/>
  <c r="H477" i="1"/>
  <c r="I477" i="1"/>
  <c r="N477" i="1"/>
  <c r="H428" i="1"/>
  <c r="I428" i="1"/>
  <c r="N428" i="1"/>
  <c r="H503" i="1"/>
  <c r="I503" i="1"/>
  <c r="N503" i="1"/>
  <c r="H497" i="1"/>
  <c r="I497" i="1"/>
  <c r="N497" i="1"/>
  <c r="H475" i="1"/>
  <c r="I475" i="1"/>
  <c r="N475" i="1"/>
  <c r="H498" i="1"/>
  <c r="I498" i="1"/>
  <c r="N498" i="1"/>
  <c r="H420" i="1"/>
  <c r="I420" i="1"/>
  <c r="N420" i="1"/>
  <c r="H349" i="1"/>
  <c r="I349" i="1"/>
  <c r="N349" i="1"/>
  <c r="H488" i="1"/>
  <c r="I488" i="1"/>
  <c r="N488" i="1"/>
  <c r="H380" i="1"/>
  <c r="I380" i="1"/>
  <c r="N380" i="1"/>
  <c r="H409" i="1"/>
  <c r="I409" i="1"/>
  <c r="N409" i="1"/>
  <c r="H496" i="1"/>
  <c r="I496" i="1"/>
  <c r="N496" i="1"/>
  <c r="H521" i="1"/>
  <c r="I521" i="1"/>
  <c r="N521" i="1"/>
  <c r="H473" i="1"/>
  <c r="I473" i="1"/>
  <c r="N473" i="1"/>
  <c r="H439" i="1"/>
  <c r="I439" i="1"/>
  <c r="N439" i="1"/>
  <c r="H476" i="1"/>
  <c r="I476" i="1"/>
  <c r="N476" i="1"/>
  <c r="H474" i="1"/>
  <c r="I474" i="1"/>
  <c r="N474" i="1"/>
  <c r="H523" i="1"/>
  <c r="I523" i="1"/>
  <c r="N523" i="1"/>
  <c r="H486" i="1"/>
  <c r="I486" i="1"/>
  <c r="N486" i="1"/>
  <c r="H485" i="1"/>
  <c r="I485" i="1"/>
  <c r="N485" i="1"/>
  <c r="H480" i="1"/>
  <c r="I480" i="1"/>
  <c r="N480" i="1"/>
  <c r="H483" i="1"/>
  <c r="I483" i="1"/>
  <c r="N483" i="1"/>
  <c r="H479" i="1"/>
  <c r="I479" i="1"/>
  <c r="N479" i="1"/>
  <c r="H515" i="1"/>
  <c r="I515" i="1"/>
  <c r="N515" i="1"/>
  <c r="H456" i="1"/>
  <c r="I456" i="1"/>
  <c r="N456" i="1"/>
  <c r="H455" i="1"/>
  <c r="I455" i="1"/>
  <c r="N455" i="1"/>
  <c r="H443" i="1"/>
  <c r="I443" i="1"/>
  <c r="N443" i="1"/>
  <c r="H531" i="1"/>
  <c r="I531" i="1"/>
  <c r="N531" i="1"/>
  <c r="H457" i="1"/>
  <c r="I457" i="1"/>
  <c r="N457" i="1"/>
  <c r="H461" i="1"/>
  <c r="I461" i="1"/>
  <c r="N461" i="1"/>
  <c r="H471" i="1"/>
  <c r="I471" i="1"/>
  <c r="N471" i="1"/>
  <c r="H459" i="1"/>
  <c r="I459" i="1"/>
  <c r="N459" i="1"/>
  <c r="H416" i="1"/>
  <c r="I416" i="1"/>
  <c r="N416" i="1"/>
  <c r="H415" i="1"/>
  <c r="I415" i="1"/>
  <c r="N415" i="1"/>
  <c r="H460" i="1"/>
  <c r="I460" i="1"/>
  <c r="N460" i="1"/>
  <c r="H516" i="1"/>
  <c r="I516" i="1"/>
  <c r="N516" i="1"/>
  <c r="H371" i="1"/>
  <c r="I371" i="1"/>
  <c r="N371" i="1"/>
  <c r="H423" i="1"/>
  <c r="I423" i="1"/>
  <c r="N423" i="1"/>
  <c r="H493" i="1"/>
  <c r="I493" i="1"/>
  <c r="N493" i="1"/>
  <c r="H532" i="1"/>
  <c r="I532" i="1"/>
  <c r="N532" i="1"/>
  <c r="H500" i="1"/>
  <c r="I500" i="1"/>
  <c r="N500" i="1"/>
  <c r="H422" i="1"/>
  <c r="I422" i="1"/>
  <c r="N422" i="1"/>
  <c r="H344" i="1"/>
  <c r="I344" i="1"/>
  <c r="N344" i="1"/>
  <c r="H337" i="1"/>
  <c r="I337" i="1"/>
  <c r="N337" i="1"/>
  <c r="H411" i="1"/>
  <c r="I411" i="1"/>
  <c r="N411" i="1"/>
  <c r="H508" i="1"/>
  <c r="I508" i="1"/>
  <c r="N508" i="1"/>
  <c r="H511" i="1"/>
  <c r="I511" i="1"/>
  <c r="N511" i="1"/>
  <c r="H407" i="1"/>
  <c r="I407" i="1"/>
  <c r="N407" i="1"/>
  <c r="H408" i="1"/>
  <c r="I408" i="1"/>
  <c r="N408" i="1"/>
  <c r="H441" i="1"/>
  <c r="I441" i="1"/>
  <c r="N441" i="1"/>
  <c r="H374" i="1"/>
  <c r="I374" i="1"/>
  <c r="N374" i="1"/>
  <c r="H444" i="1"/>
  <c r="I444" i="1"/>
  <c r="N444" i="1"/>
  <c r="H410" i="1"/>
  <c r="I410" i="1"/>
  <c r="N410" i="1"/>
  <c r="H406" i="1"/>
  <c r="I406" i="1"/>
  <c r="N406" i="1"/>
  <c r="H445" i="1"/>
  <c r="I445" i="1"/>
  <c r="N445" i="1"/>
  <c r="H524" i="1"/>
  <c r="I524" i="1"/>
  <c r="N524" i="1"/>
  <c r="H490" i="1"/>
  <c r="I490" i="1"/>
  <c r="N490" i="1"/>
  <c r="H510" i="1"/>
  <c r="I510" i="1"/>
  <c r="N510" i="1"/>
  <c r="H395" i="1"/>
  <c r="I395" i="1"/>
  <c r="N395" i="1"/>
  <c r="H509" i="1"/>
  <c r="I509" i="1"/>
  <c r="N509" i="1"/>
  <c r="H440" i="1"/>
  <c r="I440" i="1"/>
  <c r="N440" i="1"/>
  <c r="H390" i="1"/>
  <c r="I390" i="1"/>
  <c r="N390" i="1"/>
  <c r="H403" i="1"/>
  <c r="I403" i="1"/>
  <c r="N403" i="1"/>
  <c r="H501" i="1"/>
  <c r="I501" i="1"/>
  <c r="N501" i="1"/>
  <c r="H431" i="1"/>
  <c r="I431" i="1"/>
  <c r="N431" i="1"/>
  <c r="H434" i="1"/>
  <c r="I434" i="1"/>
  <c r="N434" i="1"/>
  <c r="H433" i="1"/>
  <c r="I433" i="1"/>
  <c r="N433" i="1"/>
  <c r="H432" i="1"/>
  <c r="I432" i="1"/>
  <c r="N432" i="1"/>
  <c r="H438" i="1"/>
  <c r="I438" i="1"/>
  <c r="N438" i="1"/>
  <c r="H430" i="1"/>
  <c r="I430" i="1"/>
  <c r="N430" i="1"/>
  <c r="H495" i="1"/>
  <c r="I495" i="1"/>
  <c r="N495" i="1"/>
  <c r="H435" i="1"/>
  <c r="I435" i="1"/>
  <c r="N435" i="1"/>
  <c r="H389" i="1"/>
  <c r="I389" i="1"/>
  <c r="N389" i="1"/>
  <c r="H354" i="1"/>
  <c r="I354" i="1"/>
  <c r="N354" i="1"/>
  <c r="H454" i="1"/>
  <c r="I454" i="1"/>
  <c r="N454" i="1"/>
  <c r="H487" i="1"/>
  <c r="I487" i="1"/>
  <c r="N487" i="1"/>
  <c r="H346" i="1"/>
  <c r="I346" i="1"/>
  <c r="N346" i="1"/>
  <c r="H399" i="1"/>
  <c r="I399" i="1"/>
  <c r="N399" i="1"/>
  <c r="H535" i="1"/>
  <c r="I535" i="1"/>
  <c r="N535" i="1"/>
  <c r="H347" i="1"/>
  <c r="I347" i="1"/>
  <c r="N347" i="1"/>
  <c r="H345" i="1"/>
  <c r="I345" i="1"/>
  <c r="N345" i="1"/>
  <c r="H396" i="1"/>
  <c r="I396" i="1"/>
  <c r="N396" i="1"/>
  <c r="H357" i="1"/>
  <c r="I357" i="1"/>
  <c r="N357" i="1"/>
  <c r="H388" i="1"/>
  <c r="I388" i="1"/>
  <c r="N388" i="1"/>
  <c r="H387" i="1"/>
  <c r="I387" i="1"/>
  <c r="N387" i="1"/>
  <c r="H381" i="1"/>
  <c r="I381" i="1"/>
  <c r="N381" i="1"/>
  <c r="H397" i="1"/>
  <c r="I397" i="1"/>
  <c r="N397" i="1"/>
  <c r="H394" i="1"/>
  <c r="I394" i="1"/>
  <c r="N394" i="1"/>
  <c r="H383" i="1"/>
  <c r="I383" i="1"/>
  <c r="N383" i="1"/>
  <c r="H338" i="1"/>
  <c r="I338" i="1"/>
  <c r="N338" i="1"/>
  <c r="H359" i="1"/>
  <c r="I359" i="1"/>
  <c r="N359" i="1"/>
  <c r="H404" i="1"/>
  <c r="I404" i="1"/>
  <c r="N404" i="1"/>
  <c r="H341" i="1"/>
  <c r="I341" i="1"/>
  <c r="N341" i="1"/>
  <c r="H393" i="1"/>
  <c r="I393" i="1"/>
  <c r="N393" i="1"/>
  <c r="H401" i="1"/>
  <c r="I401" i="1"/>
  <c r="N401" i="1"/>
  <c r="H352" i="1"/>
  <c r="I352" i="1"/>
  <c r="N352" i="1"/>
  <c r="H506" i="1"/>
  <c r="I506" i="1"/>
  <c r="N506" i="1"/>
  <c r="H363" i="1"/>
  <c r="I363" i="1"/>
  <c r="N363" i="1"/>
  <c r="H436" i="1"/>
  <c r="I436" i="1"/>
  <c r="N436" i="1"/>
  <c r="H453" i="1"/>
  <c r="I453" i="1"/>
  <c r="N453" i="1"/>
  <c r="H378" i="1"/>
  <c r="I378" i="1"/>
  <c r="N378" i="1"/>
  <c r="H340" i="1"/>
  <c r="I340" i="1"/>
  <c r="N340" i="1"/>
  <c r="H362" i="1"/>
  <c r="I362" i="1"/>
  <c r="N362" i="1"/>
  <c r="H372" i="1"/>
  <c r="I372" i="1"/>
  <c r="N372" i="1"/>
  <c r="H376" i="1"/>
  <c r="I376" i="1"/>
  <c r="N376" i="1"/>
  <c r="H358" i="1"/>
  <c r="I358" i="1"/>
  <c r="N358" i="1"/>
  <c r="H530" i="1"/>
  <c r="I530" i="1"/>
  <c r="N530" i="1"/>
  <c r="H342" i="1"/>
  <c r="I342" i="1"/>
  <c r="N342" i="1"/>
  <c r="H365" i="1"/>
  <c r="I365" i="1"/>
  <c r="N365" i="1"/>
  <c r="H364" i="1"/>
  <c r="I364" i="1"/>
  <c r="N364" i="1"/>
  <c r="H373" i="1"/>
  <c r="I373" i="1"/>
  <c r="N373" i="1"/>
  <c r="H348" i="1"/>
  <c r="I348" i="1"/>
  <c r="N348" i="1"/>
  <c r="H386" i="1"/>
  <c r="I386" i="1"/>
  <c r="N386" i="1"/>
  <c r="H355" i="1"/>
  <c r="I355" i="1"/>
  <c r="N355" i="1"/>
  <c r="H385" i="1"/>
  <c r="I385" i="1"/>
  <c r="N385" i="1"/>
  <c r="H360" i="1"/>
  <c r="I360" i="1"/>
  <c r="N360" i="1"/>
  <c r="H494" i="1"/>
  <c r="I494" i="1"/>
  <c r="N494" i="1"/>
  <c r="H336" i="1"/>
  <c r="I336" i="1"/>
  <c r="N336" i="1"/>
  <c r="H351" i="1"/>
  <c r="I351" i="1"/>
  <c r="N351" i="1"/>
  <c r="H369" i="1"/>
  <c r="I369" i="1"/>
  <c r="N369" i="1"/>
  <c r="H343" i="1"/>
  <c r="I343" i="1"/>
  <c r="N343" i="1"/>
  <c r="H382" i="1"/>
  <c r="I382" i="1"/>
  <c r="N382" i="1"/>
  <c r="H400" i="1"/>
  <c r="I400" i="1"/>
  <c r="N400" i="1"/>
  <c r="H375" i="1"/>
  <c r="I375" i="1"/>
  <c r="N375" i="1"/>
  <c r="H391" i="1"/>
  <c r="I391" i="1"/>
  <c r="N391" i="1"/>
  <c r="H339" i="1"/>
  <c r="I339" i="1"/>
  <c r="N339" i="1"/>
  <c r="H356" i="1"/>
  <c r="I356" i="1"/>
  <c r="N356" i="1"/>
  <c r="H499" i="1"/>
  <c r="I499" i="1"/>
  <c r="N499" i="1"/>
  <c r="H377" i="1"/>
  <c r="I377" i="1"/>
  <c r="N377" i="1"/>
  <c r="H367" i="1"/>
  <c r="I367" i="1"/>
  <c r="N367" i="1"/>
  <c r="H368" i="1"/>
  <c r="I368" i="1"/>
  <c r="N368" i="1"/>
  <c r="H392" i="1"/>
  <c r="I392" i="1"/>
  <c r="N392" i="1"/>
  <c r="H353" i="1"/>
  <c r="I353" i="1"/>
  <c r="N353" i="1"/>
  <c r="H350" i="1"/>
  <c r="I350" i="1"/>
  <c r="N350" i="1"/>
  <c r="H384" i="1"/>
  <c r="I384" i="1"/>
  <c r="N384" i="1"/>
  <c r="H398" i="1"/>
  <c r="I398" i="1"/>
  <c r="N398" i="1"/>
  <c r="H366" i="1"/>
  <c r="I366" i="1"/>
  <c r="N366" i="1"/>
  <c r="H665" i="1"/>
  <c r="I665" i="1"/>
  <c r="N665" i="1"/>
  <c r="H612" i="1"/>
  <c r="I612" i="1"/>
  <c r="N612" i="1"/>
  <c r="H646" i="1"/>
  <c r="I646" i="1"/>
  <c r="N646" i="1"/>
  <c r="H641" i="1"/>
  <c r="I641" i="1"/>
  <c r="N641" i="1"/>
  <c r="H628" i="1"/>
  <c r="I628" i="1"/>
  <c r="N628" i="1"/>
  <c r="H642" i="1"/>
  <c r="I642" i="1"/>
  <c r="N642" i="1"/>
  <c r="H653" i="1"/>
  <c r="I653" i="1"/>
  <c r="N653" i="1"/>
  <c r="H640" i="1"/>
  <c r="I640" i="1"/>
  <c r="N640" i="1"/>
  <c r="H671" i="1"/>
  <c r="I671" i="1"/>
  <c r="N671" i="1"/>
  <c r="H638" i="1"/>
  <c r="I638" i="1"/>
  <c r="N638" i="1"/>
  <c r="H568" i="1"/>
  <c r="I568" i="1"/>
  <c r="N568" i="1"/>
  <c r="H567" i="1"/>
  <c r="I567" i="1"/>
  <c r="N567" i="1"/>
  <c r="H538" i="1"/>
  <c r="I538" i="1"/>
  <c r="N538" i="1"/>
  <c r="H618" i="1"/>
  <c r="I618" i="1"/>
  <c r="N618" i="1"/>
  <c r="H617" i="1"/>
  <c r="I617" i="1"/>
  <c r="N617" i="1"/>
  <c r="H569" i="1"/>
  <c r="I569" i="1"/>
  <c r="N569" i="1"/>
  <c r="H616" i="1"/>
  <c r="I616" i="1"/>
  <c r="N616" i="1"/>
  <c r="H609" i="1"/>
  <c r="I609" i="1"/>
  <c r="N609" i="1"/>
  <c r="H571" i="1"/>
  <c r="I571" i="1"/>
  <c r="N571" i="1"/>
  <c r="H552" i="1"/>
  <c r="I552" i="1"/>
  <c r="N552" i="1"/>
  <c r="H547" i="1"/>
  <c r="I547" i="1"/>
  <c r="N547" i="1"/>
  <c r="H551" i="1"/>
  <c r="I551" i="1"/>
  <c r="N551" i="1"/>
  <c r="H553" i="1"/>
  <c r="I553" i="1"/>
  <c r="N553" i="1"/>
  <c r="H543" i="1"/>
  <c r="I543" i="1"/>
  <c r="N543" i="1"/>
  <c r="H540" i="1"/>
  <c r="I540" i="1"/>
  <c r="N540" i="1"/>
  <c r="H546" i="1"/>
  <c r="I546" i="1"/>
  <c r="N546" i="1"/>
  <c r="H585" i="1"/>
  <c r="I585" i="1"/>
  <c r="N585" i="1"/>
  <c r="H595" i="1"/>
  <c r="I595" i="1"/>
  <c r="N595" i="1"/>
  <c r="H582" i="1"/>
  <c r="I582" i="1"/>
  <c r="N582" i="1"/>
  <c r="H556" i="1"/>
  <c r="I556" i="1"/>
  <c r="N556" i="1"/>
  <c r="H606" i="1"/>
  <c r="I606" i="1"/>
  <c r="N606" i="1"/>
  <c r="H564" i="1"/>
  <c r="I564" i="1"/>
  <c r="N564" i="1"/>
  <c r="H662" i="1"/>
  <c r="I662" i="1"/>
  <c r="N662" i="1"/>
  <c r="H645" i="1"/>
  <c r="I645" i="1"/>
  <c r="N645" i="1"/>
  <c r="H647" i="1"/>
  <c r="I647" i="1"/>
  <c r="N647" i="1"/>
  <c r="H648" i="1"/>
  <c r="I648" i="1"/>
  <c r="N648" i="1"/>
  <c r="H649" i="1"/>
  <c r="I649" i="1"/>
  <c r="N649" i="1"/>
  <c r="H670" i="1"/>
  <c r="I670" i="1"/>
  <c r="N670" i="1"/>
  <c r="H550" i="1"/>
  <c r="I550" i="1"/>
  <c r="N550" i="1"/>
  <c r="H549" i="1"/>
  <c r="I549" i="1"/>
  <c r="N549" i="1"/>
  <c r="H548" i="1"/>
  <c r="I548" i="1"/>
  <c r="N548" i="1"/>
  <c r="H579" i="1"/>
  <c r="I579" i="1"/>
  <c r="N579" i="1"/>
  <c r="H537" i="1"/>
  <c r="I537" i="1"/>
  <c r="N537" i="1"/>
  <c r="H601" i="1"/>
  <c r="I601" i="1"/>
  <c r="N601" i="1"/>
  <c r="H570" i="1"/>
  <c r="I570" i="1"/>
  <c r="N570" i="1"/>
  <c r="H574" i="1"/>
  <c r="I574" i="1"/>
  <c r="N574" i="1"/>
  <c r="H559" i="1"/>
  <c r="I559" i="1"/>
  <c r="N559" i="1"/>
  <c r="H603" i="1"/>
  <c r="I603" i="1"/>
  <c r="N603" i="1"/>
  <c r="H573" i="1"/>
  <c r="I573" i="1"/>
  <c r="N573" i="1"/>
  <c r="H591" i="1"/>
  <c r="I591" i="1"/>
  <c r="N591" i="1"/>
  <c r="H600" i="1"/>
  <c r="I600" i="1"/>
  <c r="N600" i="1"/>
  <c r="H557" i="1"/>
  <c r="I557" i="1"/>
  <c r="N557" i="1"/>
  <c r="H558" i="1"/>
  <c r="I558" i="1"/>
  <c r="N558" i="1"/>
  <c r="H657" i="1"/>
  <c r="I657" i="1"/>
  <c r="N657" i="1"/>
  <c r="H589" i="1"/>
  <c r="I589" i="1"/>
  <c r="N589" i="1"/>
  <c r="H545" i="1"/>
  <c r="I545" i="1"/>
  <c r="N545" i="1"/>
  <c r="H639" i="1"/>
  <c r="I639" i="1"/>
  <c r="N639" i="1"/>
  <c r="H629" i="1"/>
  <c r="I629" i="1"/>
  <c r="N629" i="1"/>
  <c r="H577" i="1"/>
  <c r="I577" i="1"/>
  <c r="N577" i="1"/>
  <c r="H613" i="1"/>
  <c r="I613" i="1"/>
  <c r="N613" i="1"/>
  <c r="H575" i="1"/>
  <c r="I575" i="1"/>
  <c r="N575" i="1"/>
  <c r="H587" i="1"/>
  <c r="I587" i="1"/>
  <c r="N587" i="1"/>
  <c r="H581" i="1"/>
  <c r="I581" i="1"/>
  <c r="N581" i="1"/>
  <c r="H541" i="1"/>
  <c r="I541" i="1"/>
  <c r="N541" i="1"/>
  <c r="H563" i="1"/>
  <c r="I563" i="1"/>
  <c r="N563" i="1"/>
  <c r="H539" i="1"/>
  <c r="I539" i="1"/>
  <c r="N539" i="1"/>
  <c r="H583" i="1"/>
  <c r="I583" i="1"/>
  <c r="N583" i="1"/>
  <c r="H580" i="1"/>
  <c r="I580" i="1"/>
  <c r="N580" i="1"/>
  <c r="H661" i="1"/>
  <c r="I661" i="1"/>
  <c r="N661" i="1"/>
  <c r="H608" i="1"/>
  <c r="I608" i="1"/>
  <c r="N608" i="1"/>
  <c r="H620" i="1"/>
  <c r="I620" i="1"/>
  <c r="N620" i="1"/>
  <c r="H619" i="1"/>
  <c r="I619" i="1"/>
  <c r="N619" i="1"/>
  <c r="H621" i="1"/>
  <c r="I621" i="1"/>
  <c r="N621" i="1"/>
  <c r="H622" i="1"/>
  <c r="I622" i="1"/>
  <c r="N622" i="1"/>
  <c r="H623" i="1"/>
  <c r="I623" i="1"/>
  <c r="N623" i="1"/>
  <c r="H624" i="1"/>
  <c r="I624" i="1"/>
  <c r="N624" i="1"/>
  <c r="H654" i="1"/>
  <c r="I654" i="1"/>
  <c r="N654" i="1"/>
  <c r="H655" i="1"/>
  <c r="I655" i="1"/>
  <c r="N655" i="1"/>
  <c r="H664" i="1"/>
  <c r="I664" i="1"/>
  <c r="N664" i="1"/>
  <c r="H659" i="1"/>
  <c r="I659" i="1"/>
  <c r="N659" i="1"/>
  <c r="H607" i="1"/>
  <c r="I607" i="1"/>
  <c r="N607" i="1"/>
  <c r="H590" i="1"/>
  <c r="I590" i="1"/>
  <c r="N590" i="1"/>
  <c r="H604" i="1"/>
  <c r="I604" i="1"/>
  <c r="N604" i="1"/>
  <c r="H625" i="1"/>
  <c r="I625" i="1"/>
  <c r="N625" i="1"/>
  <c r="H658" i="1"/>
  <c r="I658" i="1"/>
  <c r="N658" i="1"/>
  <c r="H667" i="1"/>
  <c r="I667" i="1"/>
  <c r="N667" i="1"/>
  <c r="H668" i="1"/>
  <c r="I668" i="1"/>
  <c r="N668" i="1"/>
  <c r="H669" i="1"/>
  <c r="I669" i="1"/>
  <c r="N669" i="1"/>
  <c r="H660" i="1"/>
  <c r="I660" i="1"/>
  <c r="N660" i="1"/>
  <c r="H637" i="1"/>
  <c r="I637" i="1"/>
  <c r="N637" i="1"/>
  <c r="H627" i="1"/>
  <c r="I627" i="1"/>
  <c r="N627" i="1"/>
  <c r="H634" i="1"/>
  <c r="I634" i="1"/>
  <c r="N634" i="1"/>
  <c r="H666" i="1"/>
  <c r="I666" i="1"/>
  <c r="N666" i="1"/>
  <c r="H656" i="1"/>
  <c r="I656" i="1"/>
  <c r="N656" i="1"/>
  <c r="H544" i="1"/>
  <c r="I544" i="1"/>
  <c r="N544" i="1"/>
  <c r="H626" i="1"/>
  <c r="I626" i="1"/>
  <c r="N626" i="1"/>
  <c r="H643" i="1"/>
  <c r="I643" i="1"/>
  <c r="N643" i="1"/>
  <c r="H644" i="1"/>
  <c r="I644" i="1"/>
  <c r="N644" i="1"/>
  <c r="H650" i="1"/>
  <c r="I650" i="1"/>
  <c r="N650" i="1"/>
  <c r="H651" i="1"/>
  <c r="I651" i="1"/>
  <c r="N651" i="1"/>
  <c r="H652" i="1"/>
  <c r="I652" i="1"/>
  <c r="N652" i="1"/>
  <c r="H663" i="1"/>
  <c r="I663" i="1"/>
  <c r="N663" i="1"/>
  <c r="H536" i="1"/>
  <c r="I536" i="1"/>
  <c r="N536" i="1"/>
  <c r="H554" i="1"/>
  <c r="I554" i="1"/>
  <c r="N554" i="1"/>
  <c r="H560" i="1"/>
  <c r="I560" i="1"/>
  <c r="N560" i="1"/>
  <c r="H561" i="1"/>
  <c r="I561" i="1"/>
  <c r="N561" i="1"/>
  <c r="H562" i="1"/>
  <c r="I562" i="1"/>
  <c r="N562" i="1"/>
  <c r="H555" i="1"/>
  <c r="I555" i="1"/>
  <c r="N555" i="1"/>
  <c r="H636" i="1"/>
  <c r="I636" i="1"/>
  <c r="N636" i="1"/>
  <c r="H588" i="1"/>
  <c r="I588" i="1"/>
  <c r="N588" i="1"/>
  <c r="H635" i="1"/>
  <c r="I635" i="1"/>
  <c r="N635" i="1"/>
  <c r="H572" i="1"/>
  <c r="I572" i="1"/>
  <c r="N572" i="1"/>
  <c r="H630" i="1"/>
  <c r="I630" i="1"/>
  <c r="N630" i="1"/>
  <c r="H631" i="1"/>
  <c r="I631" i="1"/>
  <c r="N631" i="1"/>
  <c r="H632" i="1"/>
  <c r="I632" i="1"/>
  <c r="N632" i="1"/>
  <c r="H633" i="1"/>
  <c r="I633" i="1"/>
  <c r="N633" i="1"/>
  <c r="H592" i="1"/>
  <c r="I592" i="1"/>
  <c r="N592" i="1"/>
  <c r="H614" i="1"/>
  <c r="I614" i="1"/>
  <c r="N614" i="1"/>
  <c r="H615" i="1"/>
  <c r="I615" i="1"/>
  <c r="N615" i="1"/>
  <c r="H597" i="1"/>
  <c r="I597" i="1"/>
  <c r="N597" i="1"/>
  <c r="H599" i="1"/>
  <c r="I599" i="1"/>
  <c r="N599" i="1"/>
  <c r="H598" i="1"/>
  <c r="I598" i="1"/>
  <c r="N598" i="1"/>
  <c r="H576" i="1"/>
  <c r="I576" i="1"/>
  <c r="N576" i="1"/>
  <c r="H596" i="1"/>
  <c r="I596" i="1"/>
  <c r="N596" i="1"/>
  <c r="H593" i="1"/>
  <c r="I593" i="1"/>
  <c r="N593" i="1"/>
  <c r="H566" i="1"/>
  <c r="I566" i="1"/>
  <c r="N566" i="1"/>
  <c r="H542" i="1"/>
  <c r="I542" i="1"/>
  <c r="N542" i="1"/>
  <c r="H584" i="1"/>
  <c r="I584" i="1"/>
  <c r="N584" i="1"/>
  <c r="H586" i="1"/>
  <c r="I586" i="1"/>
  <c r="N586" i="1"/>
  <c r="H605" i="1"/>
  <c r="I605" i="1"/>
  <c r="N605" i="1"/>
  <c r="H594" i="1"/>
  <c r="I594" i="1"/>
  <c r="N594" i="1"/>
  <c r="H611" i="1"/>
  <c r="I611" i="1"/>
  <c r="N611" i="1"/>
  <c r="H602" i="1"/>
  <c r="I602" i="1"/>
  <c r="N602" i="1"/>
  <c r="H610" i="1"/>
  <c r="I610" i="1"/>
  <c r="N610" i="1"/>
  <c r="H578" i="1"/>
  <c r="I578" i="1"/>
  <c r="N578" i="1"/>
  <c r="H565" i="1"/>
  <c r="I565" i="1"/>
  <c r="N565" i="1"/>
  <c r="H777" i="1"/>
  <c r="I777" i="1"/>
  <c r="N777" i="1"/>
  <c r="H776" i="1"/>
  <c r="I776" i="1"/>
  <c r="N776" i="1"/>
  <c r="H683" i="1"/>
  <c r="I683" i="1"/>
  <c r="N683" i="1"/>
  <c r="H681" i="1"/>
  <c r="I681" i="1"/>
  <c r="N681" i="1"/>
  <c r="H685" i="1"/>
  <c r="I685" i="1"/>
  <c r="N685" i="1"/>
  <c r="H675" i="1"/>
  <c r="I675" i="1"/>
  <c r="N675" i="1"/>
  <c r="H686" i="1"/>
  <c r="I686" i="1"/>
  <c r="N686" i="1"/>
  <c r="H765" i="1"/>
  <c r="I765" i="1"/>
  <c r="N765" i="1"/>
  <c r="H674" i="1"/>
  <c r="I674" i="1"/>
  <c r="N674" i="1"/>
  <c r="H672" i="1"/>
  <c r="I672" i="1"/>
  <c r="N672" i="1"/>
  <c r="H770" i="1"/>
  <c r="I770" i="1"/>
  <c r="N770" i="1"/>
  <c r="H673" i="1"/>
  <c r="I673" i="1"/>
  <c r="N673" i="1"/>
  <c r="H684" i="1"/>
  <c r="I684" i="1"/>
  <c r="N684" i="1"/>
  <c r="H798" i="1"/>
  <c r="I798" i="1"/>
  <c r="N798" i="1"/>
  <c r="H801" i="1"/>
  <c r="I801" i="1"/>
  <c r="N801" i="1"/>
  <c r="H774" i="1"/>
  <c r="I774" i="1"/>
  <c r="N774" i="1"/>
  <c r="H748" i="1"/>
  <c r="I748" i="1"/>
  <c r="N748" i="1"/>
  <c r="H822" i="1"/>
  <c r="I822" i="1"/>
  <c r="N822" i="1"/>
  <c r="H851" i="1"/>
  <c r="I851" i="1"/>
  <c r="N851" i="1"/>
  <c r="H715" i="1"/>
  <c r="I715" i="1"/>
  <c r="N715" i="1"/>
  <c r="H755" i="1"/>
  <c r="I755" i="1"/>
  <c r="N755" i="1"/>
  <c r="H745" i="1"/>
  <c r="I745" i="1"/>
  <c r="N745" i="1"/>
  <c r="H746" i="1"/>
  <c r="I746" i="1"/>
  <c r="N746" i="1"/>
  <c r="H808" i="1"/>
  <c r="I808" i="1"/>
  <c r="N808" i="1"/>
  <c r="H694" i="1"/>
  <c r="I694" i="1"/>
  <c r="N694" i="1"/>
  <c r="H693" i="1"/>
  <c r="I693" i="1"/>
  <c r="N693" i="1"/>
  <c r="H718" i="1"/>
  <c r="I718" i="1"/>
  <c r="N718" i="1"/>
  <c r="H704" i="1"/>
  <c r="I704" i="1"/>
  <c r="N704" i="1"/>
  <c r="H804" i="1"/>
  <c r="I804" i="1"/>
  <c r="N804" i="1"/>
  <c r="H771" i="1"/>
  <c r="I771" i="1"/>
  <c r="N771" i="1"/>
  <c r="H723" i="1"/>
  <c r="I723" i="1"/>
  <c r="N723" i="1"/>
  <c r="H772" i="1"/>
  <c r="I772" i="1"/>
  <c r="N772" i="1"/>
  <c r="H724" i="1"/>
  <c r="I724" i="1"/>
  <c r="N724" i="1"/>
  <c r="H749" i="1"/>
  <c r="I749" i="1"/>
  <c r="N749" i="1"/>
  <c r="H750" i="1"/>
  <c r="I750" i="1"/>
  <c r="N750" i="1"/>
  <c r="H871" i="1"/>
  <c r="I871" i="1"/>
  <c r="N871" i="1"/>
  <c r="H695" i="1"/>
  <c r="I695" i="1"/>
  <c r="N695" i="1"/>
  <c r="H825" i="1"/>
  <c r="I825" i="1"/>
  <c r="N825" i="1"/>
  <c r="H756" i="1"/>
  <c r="I756" i="1"/>
  <c r="N756" i="1"/>
  <c r="H762" i="1"/>
  <c r="I762" i="1"/>
  <c r="N762" i="1"/>
  <c r="H703" i="1"/>
  <c r="I703" i="1"/>
  <c r="N703" i="1"/>
  <c r="H809" i="1"/>
  <c r="I809" i="1"/>
  <c r="N809" i="1"/>
  <c r="H856" i="1"/>
  <c r="I856" i="1"/>
  <c r="N856" i="1"/>
  <c r="H757" i="1"/>
  <c r="I757" i="1"/>
  <c r="N757" i="1"/>
  <c r="H852" i="1"/>
  <c r="I852" i="1"/>
  <c r="N852" i="1"/>
  <c r="H758" i="1"/>
  <c r="I758" i="1"/>
  <c r="N758" i="1"/>
  <c r="H826" i="1"/>
  <c r="I826" i="1"/>
  <c r="N826" i="1"/>
  <c r="H832" i="1"/>
  <c r="I832" i="1"/>
  <c r="N832" i="1"/>
  <c r="H857" i="1"/>
  <c r="I857" i="1"/>
  <c r="N857" i="1"/>
  <c r="H767" i="1"/>
  <c r="I767" i="1"/>
  <c r="N767" i="1"/>
  <c r="H864" i="1"/>
  <c r="I864" i="1"/>
  <c r="N864" i="1"/>
  <c r="H680" i="1"/>
  <c r="I680" i="1"/>
  <c r="N680" i="1"/>
  <c r="H676" i="1"/>
  <c r="I676" i="1"/>
  <c r="N676" i="1"/>
  <c r="H677" i="1"/>
  <c r="I677" i="1"/>
  <c r="N677" i="1"/>
  <c r="H678" i="1"/>
  <c r="I678" i="1"/>
  <c r="N678" i="1"/>
  <c r="H679" i="1"/>
  <c r="I679" i="1"/>
  <c r="N679" i="1"/>
  <c r="H789" i="1"/>
  <c r="I789" i="1"/>
  <c r="N789" i="1"/>
  <c r="H733" i="1"/>
  <c r="I733" i="1"/>
  <c r="N733" i="1"/>
  <c r="H769" i="1"/>
  <c r="I769" i="1"/>
  <c r="N769" i="1"/>
  <c r="H732" i="1"/>
  <c r="I732" i="1"/>
  <c r="N732" i="1"/>
  <c r="H702" i="1"/>
  <c r="I702" i="1"/>
  <c r="N702" i="1"/>
  <c r="H753" i="1"/>
  <c r="I753" i="1"/>
  <c r="N753" i="1"/>
  <c r="H794" i="1"/>
  <c r="I794" i="1"/>
  <c r="N794" i="1"/>
  <c r="H701" i="1"/>
  <c r="I701" i="1"/>
  <c r="N701" i="1"/>
  <c r="H810" i="1"/>
  <c r="I810" i="1"/>
  <c r="N810" i="1"/>
  <c r="H811" i="1"/>
  <c r="I811" i="1"/>
  <c r="N811" i="1"/>
  <c r="H841" i="1"/>
  <c r="I841" i="1"/>
  <c r="N841" i="1"/>
  <c r="H768" i="1"/>
  <c r="I768" i="1"/>
  <c r="N768" i="1"/>
  <c r="H731" i="1"/>
  <c r="I731" i="1"/>
  <c r="N731" i="1"/>
  <c r="H775" i="1"/>
  <c r="I775" i="1"/>
  <c r="N775" i="1"/>
  <c r="H828" i="1"/>
  <c r="I828" i="1"/>
  <c r="N828" i="1"/>
  <c r="H785" i="1"/>
  <c r="I785" i="1"/>
  <c r="N785" i="1"/>
  <c r="H829" i="1"/>
  <c r="I829" i="1"/>
  <c r="N829" i="1"/>
  <c r="H773" i="1"/>
  <c r="I773" i="1"/>
  <c r="N773" i="1"/>
  <c r="H766" i="1"/>
  <c r="I766" i="1"/>
  <c r="N766" i="1"/>
  <c r="H780" i="1"/>
  <c r="I780" i="1"/>
  <c r="N780" i="1"/>
  <c r="H779" i="1"/>
  <c r="I779" i="1"/>
  <c r="N779" i="1"/>
  <c r="H712" i="1"/>
  <c r="I712" i="1"/>
  <c r="N712" i="1"/>
  <c r="H696" i="1"/>
  <c r="I696" i="1"/>
  <c r="N696" i="1"/>
  <c r="H754" i="1"/>
  <c r="I754" i="1"/>
  <c r="N754" i="1"/>
  <c r="H739" i="1"/>
  <c r="I739" i="1"/>
  <c r="N739" i="1"/>
  <c r="H728" i="1"/>
  <c r="I728" i="1"/>
  <c r="N728" i="1"/>
  <c r="H805" i="1"/>
  <c r="I805" i="1"/>
  <c r="N805" i="1"/>
  <c r="H691" i="1"/>
  <c r="I691" i="1"/>
  <c r="N691" i="1"/>
  <c r="H740" i="1"/>
  <c r="I740" i="1"/>
  <c r="N740" i="1"/>
  <c r="H705" i="1"/>
  <c r="I705" i="1"/>
  <c r="N705" i="1"/>
  <c r="H692" i="1"/>
  <c r="I692" i="1"/>
  <c r="N692" i="1"/>
  <c r="H720" i="1"/>
  <c r="I720" i="1"/>
  <c r="N720" i="1"/>
  <c r="H721" i="1"/>
  <c r="I721" i="1"/>
  <c r="N721" i="1"/>
  <c r="H761" i="1"/>
  <c r="I761" i="1"/>
  <c r="N761" i="1"/>
  <c r="H706" i="1"/>
  <c r="I706" i="1"/>
  <c r="N706" i="1"/>
  <c r="H830" i="1"/>
  <c r="I830" i="1"/>
  <c r="N830" i="1"/>
  <c r="H697" i="1"/>
  <c r="I697" i="1"/>
  <c r="N697" i="1"/>
  <c r="H698" i="1"/>
  <c r="I698" i="1"/>
  <c r="N698" i="1"/>
  <c r="H726" i="1"/>
  <c r="I726" i="1"/>
  <c r="N726" i="1"/>
  <c r="H730" i="1"/>
  <c r="I730" i="1"/>
  <c r="N730" i="1"/>
  <c r="H751" i="1"/>
  <c r="I751" i="1"/>
  <c r="N751" i="1"/>
  <c r="H707" i="1"/>
  <c r="I707" i="1"/>
  <c r="N707" i="1"/>
  <c r="H792" i="1"/>
  <c r="I792" i="1"/>
  <c r="N792" i="1"/>
  <c r="H763" i="1"/>
  <c r="I763" i="1"/>
  <c r="N763" i="1"/>
  <c r="H752" i="1"/>
  <c r="I752" i="1"/>
  <c r="N752" i="1"/>
  <c r="H700" i="1"/>
  <c r="I700" i="1"/>
  <c r="N700" i="1"/>
  <c r="H727" i="1"/>
  <c r="I727" i="1"/>
  <c r="N727" i="1"/>
  <c r="H759" i="1"/>
  <c r="I759" i="1"/>
  <c r="N759" i="1"/>
  <c r="H760" i="1"/>
  <c r="I760" i="1"/>
  <c r="N760" i="1"/>
  <c r="H786" i="1"/>
  <c r="I786" i="1"/>
  <c r="N786" i="1"/>
  <c r="H787" i="1"/>
  <c r="I787" i="1"/>
  <c r="N787" i="1"/>
  <c r="H788" i="1"/>
  <c r="I788" i="1"/>
  <c r="N788" i="1"/>
  <c r="H790" i="1"/>
  <c r="I790" i="1"/>
  <c r="N790" i="1"/>
  <c r="H803" i="1"/>
  <c r="I803" i="1"/>
  <c r="N803" i="1"/>
  <c r="H854" i="1"/>
  <c r="I854" i="1"/>
  <c r="N854" i="1"/>
  <c r="H869" i="1"/>
  <c r="I869" i="1"/>
  <c r="N869" i="1"/>
  <c r="H682" i="1"/>
  <c r="I682" i="1"/>
  <c r="N682" i="1"/>
  <c r="H709" i="1"/>
  <c r="I709" i="1"/>
  <c r="N709" i="1"/>
  <c r="H713" i="1"/>
  <c r="I713" i="1"/>
  <c r="N713" i="1"/>
  <c r="H714" i="1"/>
  <c r="I714" i="1"/>
  <c r="N714" i="1"/>
  <c r="H716" i="1"/>
  <c r="I716" i="1"/>
  <c r="N716" i="1"/>
  <c r="H717" i="1"/>
  <c r="I717" i="1"/>
  <c r="N717" i="1"/>
  <c r="H719" i="1"/>
  <c r="I719" i="1"/>
  <c r="N719" i="1"/>
  <c r="H722" i="1"/>
  <c r="I722" i="1"/>
  <c r="N722" i="1"/>
  <c r="H725" i="1"/>
  <c r="I725" i="1"/>
  <c r="N725" i="1"/>
  <c r="H729" i="1"/>
  <c r="I729" i="1"/>
  <c r="N729" i="1"/>
  <c r="H734" i="1"/>
  <c r="I734" i="1"/>
  <c r="N734" i="1"/>
  <c r="H735" i="1"/>
  <c r="I735" i="1"/>
  <c r="N735" i="1"/>
  <c r="H736" i="1"/>
  <c r="I736" i="1"/>
  <c r="N736" i="1"/>
  <c r="H737" i="1"/>
  <c r="I737" i="1"/>
  <c r="N737" i="1"/>
  <c r="H738" i="1"/>
  <c r="I738" i="1"/>
  <c r="N738" i="1"/>
  <c r="H743" i="1"/>
  <c r="I743" i="1"/>
  <c r="N743" i="1"/>
  <c r="H744" i="1"/>
  <c r="I744" i="1"/>
  <c r="N744" i="1"/>
  <c r="H747" i="1"/>
  <c r="I747" i="1"/>
  <c r="N747" i="1"/>
  <c r="H764" i="1"/>
  <c r="I764" i="1"/>
  <c r="N764" i="1"/>
  <c r="H793" i="1"/>
  <c r="I793" i="1"/>
  <c r="N793" i="1"/>
  <c r="H796" i="1"/>
  <c r="I796" i="1"/>
  <c r="N796" i="1"/>
  <c r="H799" i="1"/>
  <c r="I799" i="1"/>
  <c r="N799" i="1"/>
  <c r="H800" i="1"/>
  <c r="I800" i="1"/>
  <c r="N800" i="1"/>
  <c r="H802" i="1"/>
  <c r="I802" i="1"/>
  <c r="N802" i="1"/>
  <c r="H806" i="1"/>
  <c r="I806" i="1"/>
  <c r="N806" i="1"/>
  <c r="H812" i="1"/>
  <c r="I812" i="1"/>
  <c r="N812" i="1"/>
  <c r="H813" i="1"/>
  <c r="I813" i="1"/>
  <c r="N813" i="1"/>
  <c r="H814" i="1"/>
  <c r="I814" i="1"/>
  <c r="N814" i="1"/>
  <c r="H817" i="1"/>
  <c r="I817" i="1"/>
  <c r="N817" i="1"/>
  <c r="H819" i="1"/>
  <c r="I819" i="1"/>
  <c r="N819" i="1"/>
  <c r="H820" i="1"/>
  <c r="I820" i="1"/>
  <c r="N820" i="1"/>
  <c r="H821" i="1"/>
  <c r="I821" i="1"/>
  <c r="N821" i="1"/>
  <c r="H823" i="1"/>
  <c r="I823" i="1"/>
  <c r="N823" i="1"/>
  <c r="H824" i="1"/>
  <c r="I824" i="1"/>
  <c r="N824" i="1"/>
  <c r="H827" i="1"/>
  <c r="I827" i="1"/>
  <c r="N827" i="1"/>
  <c r="H831" i="1"/>
  <c r="I831" i="1"/>
  <c r="N831" i="1"/>
  <c r="H834" i="1"/>
  <c r="I834" i="1"/>
  <c r="N834" i="1"/>
  <c r="H835" i="1"/>
  <c r="I835" i="1"/>
  <c r="N835" i="1"/>
  <c r="H836" i="1"/>
  <c r="I836" i="1"/>
  <c r="N836" i="1"/>
  <c r="H837" i="1"/>
  <c r="I837" i="1"/>
  <c r="N837" i="1"/>
  <c r="H839" i="1"/>
  <c r="I839" i="1"/>
  <c r="N839" i="1"/>
  <c r="H840" i="1"/>
  <c r="I840" i="1"/>
  <c r="N840" i="1"/>
  <c r="H842" i="1"/>
  <c r="I842" i="1"/>
  <c r="N842" i="1"/>
  <c r="H843" i="1"/>
  <c r="I843" i="1"/>
  <c r="N843" i="1"/>
  <c r="H844" i="1"/>
  <c r="I844" i="1"/>
  <c r="N844" i="1"/>
  <c r="H845" i="1"/>
  <c r="I845" i="1"/>
  <c r="N845" i="1"/>
  <c r="H846" i="1"/>
  <c r="I846" i="1"/>
  <c r="N846" i="1"/>
  <c r="H848" i="1"/>
  <c r="I848" i="1"/>
  <c r="N848" i="1"/>
  <c r="H849" i="1"/>
  <c r="I849" i="1"/>
  <c r="N849" i="1"/>
  <c r="H850" i="1"/>
  <c r="I850" i="1"/>
  <c r="N850" i="1"/>
  <c r="H855" i="1"/>
  <c r="I855" i="1"/>
  <c r="N855" i="1"/>
  <c r="H859" i="1"/>
  <c r="I859" i="1"/>
  <c r="N859" i="1"/>
  <c r="H863" i="1"/>
  <c r="I863" i="1"/>
  <c r="N863" i="1"/>
  <c r="H865" i="1"/>
  <c r="I865" i="1"/>
  <c r="N865" i="1"/>
  <c r="H870" i="1"/>
  <c r="I870" i="1"/>
  <c r="N870" i="1"/>
  <c r="H782" i="1"/>
  <c r="I782" i="1"/>
  <c r="N782" i="1"/>
  <c r="H781" i="1"/>
  <c r="I781" i="1"/>
  <c r="N781" i="1"/>
  <c r="H868" i="1"/>
  <c r="I868" i="1"/>
  <c r="N868" i="1"/>
  <c r="H784" i="1"/>
  <c r="I784" i="1"/>
  <c r="N784" i="1"/>
  <c r="H783" i="1"/>
  <c r="I783" i="1"/>
  <c r="N783" i="1"/>
  <c r="H688" i="1"/>
  <c r="I688" i="1"/>
  <c r="N688" i="1"/>
  <c r="H711" i="1"/>
  <c r="I711" i="1"/>
  <c r="N711" i="1"/>
  <c r="H710" i="1"/>
  <c r="I710" i="1"/>
  <c r="N710" i="1"/>
  <c r="H797" i="1"/>
  <c r="I797" i="1"/>
  <c r="N797" i="1"/>
  <c r="H708" i="1"/>
  <c r="I708" i="1"/>
  <c r="N708" i="1"/>
  <c r="H689" i="1"/>
  <c r="I689" i="1"/>
  <c r="N689" i="1"/>
  <c r="H699" i="1"/>
  <c r="I699" i="1"/>
  <c r="N699" i="1"/>
  <c r="H742" i="1"/>
  <c r="I742" i="1"/>
  <c r="N742" i="1"/>
  <c r="H741" i="1"/>
  <c r="I741" i="1"/>
  <c r="N741" i="1"/>
  <c r="H778" i="1"/>
  <c r="I778" i="1"/>
  <c r="N778" i="1"/>
  <c r="H687" i="1"/>
  <c r="I687" i="1"/>
  <c r="N687" i="1"/>
  <c r="H690" i="1"/>
  <c r="I690" i="1"/>
  <c r="N690" i="1"/>
  <c r="H791" i="1"/>
  <c r="I791" i="1"/>
  <c r="N791" i="1"/>
  <c r="H795" i="1"/>
  <c r="I795" i="1"/>
  <c r="N795" i="1"/>
  <c r="H807" i="1"/>
  <c r="I807" i="1"/>
  <c r="N807" i="1"/>
  <c r="H815" i="1"/>
  <c r="I815" i="1"/>
  <c r="N815" i="1"/>
  <c r="H816" i="1"/>
  <c r="I816" i="1"/>
  <c r="N816" i="1"/>
  <c r="H818" i="1"/>
  <c r="I818" i="1"/>
  <c r="N818" i="1"/>
  <c r="H833" i="1"/>
  <c r="I833" i="1"/>
  <c r="N833" i="1"/>
  <c r="H838" i="1"/>
  <c r="I838" i="1"/>
  <c r="N838" i="1"/>
  <c r="H847" i="1"/>
  <c r="I847" i="1"/>
  <c r="N847" i="1"/>
  <c r="H853" i="1"/>
  <c r="I853" i="1"/>
  <c r="N853" i="1"/>
  <c r="H858" i="1"/>
  <c r="I858" i="1"/>
  <c r="N858" i="1"/>
  <c r="H860" i="1"/>
  <c r="I860" i="1"/>
  <c r="N860" i="1"/>
  <c r="H861" i="1"/>
  <c r="I861" i="1"/>
  <c r="N861" i="1"/>
  <c r="H862" i="1"/>
  <c r="I862" i="1"/>
  <c r="N862" i="1"/>
  <c r="H866" i="1"/>
  <c r="I866" i="1"/>
  <c r="N866" i="1"/>
  <c r="H872" i="1"/>
  <c r="I872" i="1"/>
  <c r="N872" i="1"/>
  <c r="H867" i="1"/>
  <c r="I867" i="1"/>
  <c r="N867" i="1"/>
  <c r="H902" i="1"/>
  <c r="I902" i="1"/>
  <c r="N902" i="1"/>
  <c r="H909" i="1"/>
  <c r="I909" i="1"/>
  <c r="N909" i="1"/>
  <c r="H908" i="1"/>
  <c r="I908" i="1"/>
  <c r="N908" i="1"/>
  <c r="H887" i="1"/>
  <c r="I887" i="1"/>
  <c r="N887" i="1"/>
  <c r="H962" i="1"/>
  <c r="I962" i="1"/>
  <c r="N962" i="1"/>
  <c r="H914" i="1"/>
  <c r="I914" i="1"/>
  <c r="N914" i="1"/>
  <c r="H901" i="1"/>
  <c r="I901" i="1"/>
  <c r="N901" i="1"/>
  <c r="H953" i="1"/>
  <c r="I953" i="1"/>
  <c r="N953" i="1"/>
  <c r="H896" i="1"/>
  <c r="I896" i="1"/>
  <c r="N896" i="1"/>
  <c r="H903" i="1"/>
  <c r="I903" i="1"/>
  <c r="N903" i="1"/>
  <c r="H888" i="1"/>
  <c r="I888" i="1"/>
  <c r="N888" i="1"/>
  <c r="H917" i="1"/>
  <c r="I917" i="1"/>
  <c r="N917" i="1"/>
  <c r="H912" i="1"/>
  <c r="I912" i="1"/>
  <c r="N912" i="1"/>
  <c r="H958" i="1"/>
  <c r="I958" i="1"/>
  <c r="N958" i="1"/>
  <c r="H907" i="1"/>
  <c r="I907" i="1"/>
  <c r="N907" i="1"/>
  <c r="H904" i="1"/>
  <c r="I904" i="1"/>
  <c r="N904" i="1"/>
  <c r="H898" i="1"/>
  <c r="I898" i="1"/>
  <c r="N898" i="1"/>
  <c r="H967" i="1"/>
  <c r="I967" i="1"/>
  <c r="N967" i="1"/>
  <c r="H961" i="1"/>
  <c r="I961" i="1"/>
  <c r="N961" i="1"/>
  <c r="H959" i="1"/>
  <c r="I959" i="1"/>
  <c r="N959" i="1"/>
  <c r="H885" i="1"/>
  <c r="I885" i="1"/>
  <c r="N885" i="1"/>
  <c r="H878" i="1"/>
  <c r="I878" i="1"/>
  <c r="N878" i="1"/>
  <c r="H880" i="1"/>
  <c r="I880" i="1"/>
  <c r="N880" i="1"/>
  <c r="H900" i="1"/>
  <c r="I900" i="1"/>
  <c r="N900" i="1"/>
  <c r="H955" i="1"/>
  <c r="I955" i="1"/>
  <c r="N955" i="1"/>
  <c r="H883" i="1"/>
  <c r="I883" i="1"/>
  <c r="N883" i="1"/>
  <c r="H960" i="1"/>
  <c r="I960" i="1"/>
  <c r="N960" i="1"/>
  <c r="H911" i="1"/>
  <c r="I911" i="1"/>
  <c r="N911" i="1"/>
  <c r="H877" i="1"/>
  <c r="I877" i="1"/>
  <c r="N877" i="1"/>
  <c r="H978" i="1"/>
  <c r="I978" i="1"/>
  <c r="N978" i="1"/>
  <c r="H875" i="1"/>
  <c r="I875" i="1"/>
  <c r="N875" i="1"/>
  <c r="H966" i="1"/>
  <c r="I966" i="1"/>
  <c r="N966" i="1"/>
  <c r="H891" i="1"/>
  <c r="I891" i="1"/>
  <c r="N891" i="1"/>
  <c r="H926" i="1"/>
  <c r="I926" i="1"/>
  <c r="N926" i="1"/>
  <c r="H874" i="1"/>
  <c r="I874" i="1"/>
  <c r="N874" i="1"/>
  <c r="H982" i="1"/>
  <c r="I982" i="1"/>
  <c r="N982" i="1"/>
  <c r="H957" i="1"/>
  <c r="I957" i="1"/>
  <c r="N957" i="1"/>
  <c r="H910" i="1"/>
  <c r="I910" i="1"/>
  <c r="N910" i="1"/>
  <c r="H918" i="1"/>
  <c r="I918" i="1"/>
  <c r="N918" i="1"/>
  <c r="H886" i="1"/>
  <c r="I886" i="1"/>
  <c r="N886" i="1"/>
  <c r="H964" i="1"/>
  <c r="I964" i="1"/>
  <c r="N964" i="1"/>
  <c r="H881" i="1"/>
  <c r="I881" i="1"/>
  <c r="N881" i="1"/>
  <c r="H973" i="1"/>
  <c r="I973" i="1"/>
  <c r="N973" i="1"/>
  <c r="H971" i="1"/>
  <c r="I971" i="1"/>
  <c r="N971" i="1"/>
  <c r="H963" i="1"/>
  <c r="I963" i="1"/>
  <c r="N963" i="1"/>
  <c r="H965" i="1"/>
  <c r="I965" i="1"/>
  <c r="N965" i="1"/>
  <c r="H929" i="1"/>
  <c r="I929" i="1"/>
  <c r="N929" i="1"/>
  <c r="H954" i="1"/>
  <c r="I954" i="1"/>
  <c r="N954" i="1"/>
  <c r="H984" i="1"/>
  <c r="I984" i="1"/>
  <c r="N984" i="1"/>
  <c r="H889" i="1"/>
  <c r="I889" i="1"/>
  <c r="N889" i="1"/>
  <c r="H983" i="1"/>
  <c r="I983" i="1"/>
  <c r="N983" i="1"/>
  <c r="H925" i="1"/>
  <c r="I925" i="1"/>
  <c r="N925" i="1"/>
  <c r="H882" i="1"/>
  <c r="I882" i="1"/>
  <c r="N882" i="1"/>
  <c r="H923" i="1"/>
  <c r="I923" i="1"/>
  <c r="N923" i="1"/>
  <c r="H968" i="1"/>
  <c r="I968" i="1"/>
  <c r="N968" i="1"/>
  <c r="H972" i="1"/>
  <c r="I972" i="1"/>
  <c r="N972" i="1"/>
  <c r="H873" i="1"/>
  <c r="I873" i="1"/>
  <c r="N873" i="1"/>
  <c r="H981" i="1"/>
  <c r="I981" i="1"/>
  <c r="N981" i="1"/>
  <c r="H975" i="1"/>
  <c r="I975" i="1"/>
  <c r="N975" i="1"/>
  <c r="H906" i="1"/>
  <c r="I906" i="1"/>
  <c r="N906" i="1"/>
  <c r="H919" i="1"/>
  <c r="I919" i="1"/>
  <c r="N919" i="1"/>
  <c r="H979" i="1"/>
  <c r="I979" i="1"/>
  <c r="N979" i="1"/>
  <c r="H897" i="1"/>
  <c r="I897" i="1"/>
  <c r="N897" i="1"/>
  <c r="H980" i="1"/>
  <c r="I980" i="1"/>
  <c r="N980" i="1"/>
  <c r="H879" i="1"/>
  <c r="I879" i="1"/>
  <c r="N879" i="1"/>
  <c r="H915" i="1"/>
  <c r="I915" i="1"/>
  <c r="N915" i="1"/>
  <c r="H922" i="1"/>
  <c r="I922" i="1"/>
  <c r="N922" i="1"/>
  <c r="H970" i="1"/>
  <c r="I970" i="1"/>
  <c r="N970" i="1"/>
  <c r="H890" i="1"/>
  <c r="I890" i="1"/>
  <c r="N890" i="1"/>
  <c r="H884" i="1"/>
  <c r="I884" i="1"/>
  <c r="N884" i="1"/>
  <c r="H899" i="1"/>
  <c r="I899" i="1"/>
  <c r="N899" i="1"/>
  <c r="H952" i="1"/>
  <c r="I952" i="1"/>
  <c r="N952" i="1"/>
  <c r="H986" i="1"/>
  <c r="I986" i="1"/>
  <c r="N986" i="1"/>
  <c r="H920" i="1"/>
  <c r="I920" i="1"/>
  <c r="N920" i="1"/>
  <c r="H985" i="1"/>
  <c r="I985" i="1"/>
  <c r="N985" i="1"/>
  <c r="H947" i="1"/>
  <c r="I947" i="1"/>
  <c r="N947" i="1"/>
  <c r="H977" i="1"/>
  <c r="I977" i="1"/>
  <c r="N977" i="1"/>
  <c r="H933" i="1"/>
  <c r="I933" i="1"/>
  <c r="N933" i="1"/>
  <c r="H939" i="1"/>
  <c r="I939" i="1"/>
  <c r="N939" i="1"/>
  <c r="H876" i="1"/>
  <c r="I876" i="1"/>
  <c r="N876" i="1"/>
  <c r="H942" i="1"/>
  <c r="I942" i="1"/>
  <c r="N942" i="1"/>
  <c r="H948" i="1"/>
  <c r="I948" i="1"/>
  <c r="N948" i="1"/>
  <c r="H892" i="1"/>
  <c r="I892" i="1"/>
  <c r="N892" i="1"/>
  <c r="H974" i="1"/>
  <c r="I974" i="1"/>
  <c r="N974" i="1"/>
  <c r="H932" i="1"/>
  <c r="I932" i="1"/>
  <c r="N932" i="1"/>
  <c r="H946" i="1"/>
  <c r="I946" i="1"/>
  <c r="N946" i="1"/>
  <c r="H921" i="1"/>
  <c r="I921" i="1"/>
  <c r="N921" i="1"/>
  <c r="H927" i="1"/>
  <c r="I927" i="1"/>
  <c r="N927" i="1"/>
  <c r="H928" i="1"/>
  <c r="I928" i="1"/>
  <c r="N928" i="1"/>
  <c r="H950" i="1"/>
  <c r="I950" i="1"/>
  <c r="N950" i="1"/>
  <c r="H924" i="1"/>
  <c r="I924" i="1"/>
  <c r="N924" i="1"/>
  <c r="H934" i="1"/>
  <c r="I934" i="1"/>
  <c r="N934" i="1"/>
  <c r="H945" i="1"/>
  <c r="I945" i="1"/>
  <c r="N945" i="1"/>
  <c r="H951" i="1"/>
  <c r="I951" i="1"/>
  <c r="N951" i="1"/>
  <c r="H913" i="1"/>
  <c r="I913" i="1"/>
  <c r="N913" i="1"/>
  <c r="H936" i="1"/>
  <c r="I936" i="1"/>
  <c r="N936" i="1"/>
  <c r="H931" i="1"/>
  <c r="I931" i="1"/>
  <c r="N931" i="1"/>
  <c r="H941" i="1"/>
  <c r="I941" i="1"/>
  <c r="N941" i="1"/>
  <c r="H930" i="1"/>
  <c r="I930" i="1"/>
  <c r="N930" i="1"/>
  <c r="H956" i="1"/>
  <c r="I956" i="1"/>
  <c r="N956" i="1"/>
  <c r="H943" i="1"/>
  <c r="I943" i="1"/>
  <c r="N943" i="1"/>
  <c r="H976" i="1"/>
  <c r="I976" i="1"/>
  <c r="N976" i="1"/>
  <c r="H944" i="1"/>
  <c r="I944" i="1"/>
  <c r="N944" i="1"/>
  <c r="H938" i="1"/>
  <c r="I938" i="1"/>
  <c r="N938" i="1"/>
  <c r="H940" i="1"/>
  <c r="I940" i="1"/>
  <c r="N940" i="1"/>
  <c r="H969" i="1"/>
  <c r="I969" i="1"/>
  <c r="N969" i="1"/>
  <c r="H916" i="1"/>
  <c r="I916" i="1"/>
  <c r="N916" i="1"/>
  <c r="H895" i="1"/>
  <c r="I895" i="1"/>
  <c r="N895" i="1"/>
  <c r="H905" i="1"/>
  <c r="I905" i="1"/>
  <c r="N905" i="1"/>
  <c r="H937" i="1"/>
  <c r="I937" i="1"/>
  <c r="N937" i="1"/>
  <c r="H949" i="1"/>
  <c r="I949" i="1"/>
  <c r="N949" i="1"/>
  <c r="H935" i="1"/>
  <c r="I935" i="1"/>
  <c r="N935" i="1"/>
  <c r="H894" i="1"/>
  <c r="I894" i="1"/>
  <c r="N894" i="1"/>
  <c r="H893" i="1"/>
  <c r="I893" i="1"/>
  <c r="N893" i="1"/>
  <c r="H1010" i="1"/>
  <c r="I1010" i="1"/>
  <c r="N1010" i="1"/>
  <c r="H1017" i="1"/>
  <c r="I1017" i="1"/>
  <c r="N1017" i="1"/>
  <c r="H987" i="1"/>
  <c r="I987" i="1"/>
  <c r="N987" i="1"/>
  <c r="H1015" i="1"/>
  <c r="I1015" i="1"/>
  <c r="N1015" i="1"/>
  <c r="H999" i="1"/>
  <c r="I999" i="1"/>
  <c r="N999" i="1"/>
  <c r="H990" i="1"/>
  <c r="I990" i="1"/>
  <c r="N990" i="1"/>
  <c r="H991" i="1"/>
  <c r="I991" i="1"/>
  <c r="N991" i="1"/>
  <c r="H996" i="1"/>
  <c r="I996" i="1"/>
  <c r="N996" i="1"/>
  <c r="H1018" i="1"/>
  <c r="I1018" i="1"/>
  <c r="N1018" i="1"/>
  <c r="H1014" i="1"/>
  <c r="I1014" i="1"/>
  <c r="N1014" i="1"/>
  <c r="H994" i="1"/>
  <c r="I994" i="1"/>
  <c r="N994" i="1"/>
  <c r="H993" i="1"/>
  <c r="I993" i="1"/>
  <c r="N993" i="1"/>
  <c r="H989" i="1"/>
  <c r="I989" i="1"/>
  <c r="N989" i="1"/>
  <c r="H1007" i="1"/>
  <c r="I1007" i="1"/>
  <c r="N1007" i="1"/>
  <c r="H995" i="1"/>
  <c r="I995" i="1"/>
  <c r="N995" i="1"/>
  <c r="H1008" i="1"/>
  <c r="I1008" i="1"/>
  <c r="N1008" i="1"/>
  <c r="H1002" i="1"/>
  <c r="I1002" i="1"/>
  <c r="N1002" i="1"/>
  <c r="H1009" i="1"/>
  <c r="I1009" i="1"/>
  <c r="N1009" i="1"/>
  <c r="H1005" i="1"/>
  <c r="I1005" i="1"/>
  <c r="N1005" i="1"/>
  <c r="H1012" i="1"/>
  <c r="I1012" i="1"/>
  <c r="N1012" i="1"/>
  <c r="H997" i="1"/>
  <c r="I997" i="1"/>
  <c r="N997" i="1"/>
  <c r="H998" i="1"/>
  <c r="I998" i="1"/>
  <c r="N998" i="1"/>
  <c r="H1003" i="1"/>
  <c r="I1003" i="1"/>
  <c r="N1003" i="1"/>
  <c r="H1013" i="1"/>
  <c r="I1013" i="1"/>
  <c r="N1013" i="1"/>
  <c r="H992" i="1"/>
  <c r="I992" i="1"/>
  <c r="N992" i="1"/>
  <c r="H1004" i="1"/>
  <c r="I1004" i="1"/>
  <c r="N1004" i="1"/>
  <c r="H1020" i="1"/>
  <c r="I1020" i="1"/>
  <c r="N1020" i="1"/>
  <c r="H988" i="1"/>
  <c r="I988" i="1"/>
  <c r="N988" i="1"/>
  <c r="H1006" i="1"/>
  <c r="I1006" i="1"/>
  <c r="N1006" i="1"/>
  <c r="H1001" i="1"/>
  <c r="I1001" i="1"/>
  <c r="N1001" i="1"/>
  <c r="H1011" i="1"/>
  <c r="I1011" i="1"/>
  <c r="N1011" i="1"/>
  <c r="H1000" i="1"/>
  <c r="I1000" i="1"/>
  <c r="N1000" i="1"/>
  <c r="H1016" i="1"/>
  <c r="I1016" i="1"/>
  <c r="N1016" i="1"/>
  <c r="H1019" i="1"/>
  <c r="I1019" i="1"/>
  <c r="N1019" i="1"/>
  <c r="H1060" i="1"/>
  <c r="I1060" i="1"/>
  <c r="N1060" i="1"/>
  <c r="H1057" i="1"/>
  <c r="I1057" i="1"/>
  <c r="N1057" i="1"/>
  <c r="H1041" i="1"/>
  <c r="I1041" i="1"/>
  <c r="N1041" i="1"/>
  <c r="H1056" i="1"/>
  <c r="I1056" i="1"/>
  <c r="N1056" i="1"/>
  <c r="H1063" i="1"/>
  <c r="I1063" i="1"/>
  <c r="N1063" i="1"/>
  <c r="H1030" i="1"/>
  <c r="I1030" i="1"/>
  <c r="N1030" i="1"/>
  <c r="H1033" i="1"/>
  <c r="I1033" i="1"/>
  <c r="N1033" i="1"/>
  <c r="H1047" i="1"/>
  <c r="I1047" i="1"/>
  <c r="N1047" i="1"/>
  <c r="H1061" i="1"/>
  <c r="I1061" i="1"/>
  <c r="N1061" i="1"/>
  <c r="H1052" i="1"/>
  <c r="I1052" i="1"/>
  <c r="N1052" i="1"/>
  <c r="H1036" i="1"/>
  <c r="I1036" i="1"/>
  <c r="N1036" i="1"/>
  <c r="H1064" i="1"/>
  <c r="I1064" i="1"/>
  <c r="N1064" i="1"/>
  <c r="H1037" i="1"/>
  <c r="I1037" i="1"/>
  <c r="N1037" i="1"/>
  <c r="H1065" i="1"/>
  <c r="I1065" i="1"/>
  <c r="N1065" i="1"/>
  <c r="H1040" i="1"/>
  <c r="I1040" i="1"/>
  <c r="N1040" i="1"/>
  <c r="H1038" i="1"/>
  <c r="I1038" i="1"/>
  <c r="N1038" i="1"/>
  <c r="H1031" i="1"/>
  <c r="I1031" i="1"/>
  <c r="N1031" i="1"/>
  <c r="H1069" i="1"/>
  <c r="I1069" i="1"/>
  <c r="N1069" i="1"/>
  <c r="H1021" i="1"/>
  <c r="I1021" i="1"/>
  <c r="N1021" i="1"/>
  <c r="H1058" i="1"/>
  <c r="I1058" i="1"/>
  <c r="N1058" i="1"/>
  <c r="H1049" i="1"/>
  <c r="I1049" i="1"/>
  <c r="N1049" i="1"/>
  <c r="H1022" i="1"/>
  <c r="I1022" i="1"/>
  <c r="N1022" i="1"/>
  <c r="H1042" i="1"/>
  <c r="I1042" i="1"/>
  <c r="N1042" i="1"/>
  <c r="H1048" i="1"/>
  <c r="I1048" i="1"/>
  <c r="N1048" i="1"/>
  <c r="H1044" i="1"/>
  <c r="I1044" i="1"/>
  <c r="N1044" i="1"/>
  <c r="H1025" i="1"/>
  <c r="I1025" i="1"/>
  <c r="N1025" i="1"/>
  <c r="H1034" i="1"/>
  <c r="I1034" i="1"/>
  <c r="N1034" i="1"/>
  <c r="H1024" i="1"/>
  <c r="I1024" i="1"/>
  <c r="N1024" i="1"/>
  <c r="H1050" i="1"/>
  <c r="I1050" i="1"/>
  <c r="N1050" i="1"/>
  <c r="H1051" i="1"/>
  <c r="I1051" i="1"/>
  <c r="N1051" i="1"/>
  <c r="H1062" i="1"/>
  <c r="I1062" i="1"/>
  <c r="N1062" i="1"/>
  <c r="H1026" i="1"/>
  <c r="I1026" i="1"/>
  <c r="N1026" i="1"/>
  <c r="H1066" i="1"/>
  <c r="I1066" i="1"/>
  <c r="N1066" i="1"/>
  <c r="H1027" i="1"/>
  <c r="I1027" i="1"/>
  <c r="N1027" i="1"/>
  <c r="H1054" i="1"/>
  <c r="I1054" i="1"/>
  <c r="N1054" i="1"/>
  <c r="H1045" i="1"/>
  <c r="I1045" i="1"/>
  <c r="N1045" i="1"/>
  <c r="H1067" i="1"/>
  <c r="I1067" i="1"/>
  <c r="N1067" i="1"/>
  <c r="H1055" i="1"/>
  <c r="I1055" i="1"/>
  <c r="N1055" i="1"/>
  <c r="H1046" i="1"/>
  <c r="I1046" i="1"/>
  <c r="N1046" i="1"/>
  <c r="H1043" i="1"/>
  <c r="I1043" i="1"/>
  <c r="N1043" i="1"/>
  <c r="H1053" i="1"/>
  <c r="I1053" i="1"/>
  <c r="N1053" i="1"/>
  <c r="H1035" i="1"/>
  <c r="I1035" i="1"/>
  <c r="N1035" i="1"/>
  <c r="H1023" i="1"/>
  <c r="I1023" i="1"/>
  <c r="N1023" i="1"/>
  <c r="H1032" i="1"/>
  <c r="I1032" i="1"/>
  <c r="N1032" i="1"/>
  <c r="H1059" i="1"/>
  <c r="I1059" i="1"/>
  <c r="N1059" i="1"/>
  <c r="H1039" i="1"/>
  <c r="I1039" i="1"/>
  <c r="N1039" i="1"/>
  <c r="H1029" i="1"/>
  <c r="I1029" i="1"/>
  <c r="N1029" i="1"/>
  <c r="H1068" i="1"/>
  <c r="I1068" i="1"/>
  <c r="N1068" i="1"/>
  <c r="H1028" i="1"/>
  <c r="I1028" i="1"/>
  <c r="N1028" i="1"/>
  <c r="H1131" i="1"/>
  <c r="I1131" i="1"/>
  <c r="N1131" i="1"/>
  <c r="H1123" i="1"/>
  <c r="I1123" i="1"/>
  <c r="N1123" i="1"/>
  <c r="H1118" i="1"/>
  <c r="I1118" i="1"/>
  <c r="N1118" i="1"/>
  <c r="H1124" i="1"/>
  <c r="I1124" i="1"/>
  <c r="N1124" i="1"/>
  <c r="H1125" i="1"/>
  <c r="I1125" i="1"/>
  <c r="N1125" i="1"/>
  <c r="H1105" i="1"/>
  <c r="I1105" i="1"/>
  <c r="N1105" i="1"/>
  <c r="H1158" i="1"/>
  <c r="I1158" i="1"/>
  <c r="N1158" i="1"/>
  <c r="H1097" i="1"/>
  <c r="I1097" i="1"/>
  <c r="N1097" i="1"/>
  <c r="H1088" i="1"/>
  <c r="I1088" i="1"/>
  <c r="N1088" i="1"/>
  <c r="H1126" i="1"/>
  <c r="I1126" i="1"/>
  <c r="N1126" i="1"/>
  <c r="H1082" i="1"/>
  <c r="I1082" i="1"/>
  <c r="N1082" i="1"/>
  <c r="H1119" i="1"/>
  <c r="I1119" i="1"/>
  <c r="N1119" i="1"/>
  <c r="H1133" i="1"/>
  <c r="I1133" i="1"/>
  <c r="N1133" i="1"/>
  <c r="H1128" i="1"/>
  <c r="I1128" i="1"/>
  <c r="N1128" i="1"/>
  <c r="H1127" i="1"/>
  <c r="I1127" i="1"/>
  <c r="N1127" i="1"/>
  <c r="H1117" i="1"/>
  <c r="I1117" i="1"/>
  <c r="N1117" i="1"/>
  <c r="H1106" i="1"/>
  <c r="I1106" i="1"/>
  <c r="N1106" i="1"/>
  <c r="H1115" i="1"/>
  <c r="I1115" i="1"/>
  <c r="N1115" i="1"/>
  <c r="H1141" i="1"/>
  <c r="I1141" i="1"/>
  <c r="N1141" i="1"/>
  <c r="H1143" i="1"/>
  <c r="I1143" i="1"/>
  <c r="N1143" i="1"/>
  <c r="H1076" i="1"/>
  <c r="I1076" i="1"/>
  <c r="N1076" i="1"/>
  <c r="H1098" i="1"/>
  <c r="I1098" i="1"/>
  <c r="N1098" i="1"/>
  <c r="H1095" i="1"/>
  <c r="I1095" i="1"/>
  <c r="N1095" i="1"/>
  <c r="H1116" i="1"/>
  <c r="I1116" i="1"/>
  <c r="N1116" i="1"/>
  <c r="H1135" i="1"/>
  <c r="I1135" i="1"/>
  <c r="N1135" i="1"/>
  <c r="H1078" i="1"/>
  <c r="I1078" i="1"/>
  <c r="N1078" i="1"/>
  <c r="H1091" i="1"/>
  <c r="I1091" i="1"/>
  <c r="N1091" i="1"/>
  <c r="H1136" i="1"/>
  <c r="I1136" i="1"/>
  <c r="N1136" i="1"/>
  <c r="H1092" i="1"/>
  <c r="I1092" i="1"/>
  <c r="N1092" i="1"/>
  <c r="H1074" i="1"/>
  <c r="I1074" i="1"/>
  <c r="N1074" i="1"/>
  <c r="H1120" i="1"/>
  <c r="I1120" i="1"/>
  <c r="N1120" i="1"/>
  <c r="H1073" i="1"/>
  <c r="I1073" i="1"/>
  <c r="N1073" i="1"/>
  <c r="H1077" i="1"/>
  <c r="I1077" i="1"/>
  <c r="N1077" i="1"/>
  <c r="H1122" i="1"/>
  <c r="I1122" i="1"/>
  <c r="N1122" i="1"/>
  <c r="H1070" i="1"/>
  <c r="I1070" i="1"/>
  <c r="N1070" i="1"/>
  <c r="H1071" i="1"/>
  <c r="I1071" i="1"/>
  <c r="N1071" i="1"/>
  <c r="H1130" i="1"/>
  <c r="I1130" i="1"/>
  <c r="N1130" i="1"/>
  <c r="H1129" i="1"/>
  <c r="I1129" i="1"/>
  <c r="N1129" i="1"/>
  <c r="H1080" i="1"/>
  <c r="I1080" i="1"/>
  <c r="N1080" i="1"/>
  <c r="H1134" i="1"/>
  <c r="I1134" i="1"/>
  <c r="N1134" i="1"/>
  <c r="H1081" i="1"/>
  <c r="I1081" i="1"/>
  <c r="N1081" i="1"/>
  <c r="H1100" i="1"/>
  <c r="I1100" i="1"/>
  <c r="N1100" i="1"/>
  <c r="H1121" i="1"/>
  <c r="I1121" i="1"/>
  <c r="N1121" i="1"/>
  <c r="H1113" i="1"/>
  <c r="I1113" i="1"/>
  <c r="N1113" i="1"/>
  <c r="H1079" i="1"/>
  <c r="I1079" i="1"/>
  <c r="N1079" i="1"/>
  <c r="H1114" i="1"/>
  <c r="I1114" i="1"/>
  <c r="N1114" i="1"/>
  <c r="H1090" i="1"/>
  <c r="I1090" i="1"/>
  <c r="N1090" i="1"/>
  <c r="H1132" i="1"/>
  <c r="I1132" i="1"/>
  <c r="N1132" i="1"/>
  <c r="H1086" i="1"/>
  <c r="I1086" i="1"/>
  <c r="N1086" i="1"/>
  <c r="H1084" i="1"/>
  <c r="I1084" i="1"/>
  <c r="N1084" i="1"/>
  <c r="H1075" i="1"/>
  <c r="I1075" i="1"/>
  <c r="N1075" i="1"/>
  <c r="H1160" i="1"/>
  <c r="I1160" i="1"/>
  <c r="N1160" i="1"/>
  <c r="H1144" i="1"/>
  <c r="I1144" i="1"/>
  <c r="N1144" i="1"/>
  <c r="H1083" i="1"/>
  <c r="I1083" i="1"/>
  <c r="N1083" i="1"/>
  <c r="H1085" i="1"/>
  <c r="I1085" i="1"/>
  <c r="N1085" i="1"/>
  <c r="H1094" i="1"/>
  <c r="I1094" i="1"/>
  <c r="N1094" i="1"/>
  <c r="H1137" i="1"/>
  <c r="I1137" i="1"/>
  <c r="N1137" i="1"/>
  <c r="H1147" i="1"/>
  <c r="I1147" i="1"/>
  <c r="N1147" i="1"/>
  <c r="H1093" i="1"/>
  <c r="I1093" i="1"/>
  <c r="N1093" i="1"/>
  <c r="H1146" i="1"/>
  <c r="I1146" i="1"/>
  <c r="N1146" i="1"/>
  <c r="H1157" i="1"/>
  <c r="I1157" i="1"/>
  <c r="N1157" i="1"/>
  <c r="H1154" i="1"/>
  <c r="I1154" i="1"/>
  <c r="N1154" i="1"/>
  <c r="H1089" i="1"/>
  <c r="I1089" i="1"/>
  <c r="N1089" i="1"/>
  <c r="H1142" i="1"/>
  <c r="I1142" i="1"/>
  <c r="N1142" i="1"/>
  <c r="H1111" i="1"/>
  <c r="I1111" i="1"/>
  <c r="N1111" i="1"/>
  <c r="H1109" i="1"/>
  <c r="I1109" i="1"/>
  <c r="N1109" i="1"/>
  <c r="H1108" i="1"/>
  <c r="I1108" i="1"/>
  <c r="N1108" i="1"/>
  <c r="H1145" i="1"/>
  <c r="I1145" i="1"/>
  <c r="N1145" i="1"/>
  <c r="H1099" i="1"/>
  <c r="I1099" i="1"/>
  <c r="N1099" i="1"/>
  <c r="H1102" i="1"/>
  <c r="I1102" i="1"/>
  <c r="N1102" i="1"/>
  <c r="H1148" i="1"/>
  <c r="I1148" i="1"/>
  <c r="N1148" i="1"/>
  <c r="H1072" i="1"/>
  <c r="I1072" i="1"/>
  <c r="N1072" i="1"/>
  <c r="H1150" i="1"/>
  <c r="I1150" i="1"/>
  <c r="N1150" i="1"/>
  <c r="H1159" i="1"/>
  <c r="I1159" i="1"/>
  <c r="N1159" i="1"/>
  <c r="H1149" i="1"/>
  <c r="I1149" i="1"/>
  <c r="N1149" i="1"/>
  <c r="H1152" i="1"/>
  <c r="I1152" i="1"/>
  <c r="N1152" i="1"/>
  <c r="H1153" i="1"/>
  <c r="I1153" i="1"/>
  <c r="N1153" i="1"/>
  <c r="H1107" i="1"/>
  <c r="I1107" i="1"/>
  <c r="N1107" i="1"/>
  <c r="H1112" i="1"/>
  <c r="I1112" i="1"/>
  <c r="N1112" i="1"/>
  <c r="H1103" i="1"/>
  <c r="I1103" i="1"/>
  <c r="N1103" i="1"/>
  <c r="H1155" i="1"/>
  <c r="I1155" i="1"/>
  <c r="N1155" i="1"/>
  <c r="H1110" i="1"/>
  <c r="I1110" i="1"/>
  <c r="N1110" i="1"/>
  <c r="H1139" i="1"/>
  <c r="I1139" i="1"/>
  <c r="N1139" i="1"/>
  <c r="H1140" i="1"/>
  <c r="I1140" i="1"/>
  <c r="N1140" i="1"/>
  <c r="H1151" i="1"/>
  <c r="I1151" i="1"/>
  <c r="N1151" i="1"/>
  <c r="H1156" i="1"/>
  <c r="I1156" i="1"/>
  <c r="N1156" i="1"/>
  <c r="H1101" i="1"/>
  <c r="I1101" i="1"/>
  <c r="N1101" i="1"/>
  <c r="H1138" i="1"/>
  <c r="I1138" i="1"/>
  <c r="N1138" i="1"/>
  <c r="H1096" i="1"/>
  <c r="I1096" i="1"/>
  <c r="N1096" i="1"/>
  <c r="H1104" i="1"/>
  <c r="I1104" i="1"/>
  <c r="N1104" i="1"/>
  <c r="H1087" i="1"/>
  <c r="I1087" i="1"/>
  <c r="N1087" i="1"/>
  <c r="H1228" i="1"/>
  <c r="I1228" i="1"/>
  <c r="N1228" i="1"/>
  <c r="H1202" i="1"/>
  <c r="I1202" i="1"/>
  <c r="N1202" i="1"/>
  <c r="H1200" i="1"/>
  <c r="I1200" i="1"/>
  <c r="N1200" i="1"/>
  <c r="H1227" i="1"/>
  <c r="I1227" i="1"/>
  <c r="N1227" i="1"/>
  <c r="H1226" i="1"/>
  <c r="I1226" i="1"/>
  <c r="N1226" i="1"/>
  <c r="H1220" i="1"/>
  <c r="I1220" i="1"/>
  <c r="N1220" i="1"/>
  <c r="H1229" i="1"/>
  <c r="I1229" i="1"/>
  <c r="N1229" i="1"/>
  <c r="H1177" i="1"/>
  <c r="I1177" i="1"/>
  <c r="N1177" i="1"/>
  <c r="H1171" i="1"/>
  <c r="I1171" i="1"/>
  <c r="N1171" i="1"/>
  <c r="H1199" i="1"/>
  <c r="I1199" i="1"/>
  <c r="N1199" i="1"/>
  <c r="H1183" i="1"/>
  <c r="I1183" i="1"/>
  <c r="N1183" i="1"/>
  <c r="H1186" i="1"/>
  <c r="I1186" i="1"/>
  <c r="N1186" i="1"/>
  <c r="H1203" i="1"/>
  <c r="I1203" i="1"/>
  <c r="N1203" i="1"/>
  <c r="H1210" i="1"/>
  <c r="I1210" i="1"/>
  <c r="N1210" i="1"/>
  <c r="H1196" i="1"/>
  <c r="I1196" i="1"/>
  <c r="N1196" i="1"/>
  <c r="H1185" i="1"/>
  <c r="I1185" i="1"/>
  <c r="N1185" i="1"/>
  <c r="H1204" i="1"/>
  <c r="I1204" i="1"/>
  <c r="N1204" i="1"/>
  <c r="H1195" i="1"/>
  <c r="I1195" i="1"/>
  <c r="N1195" i="1"/>
  <c r="H1218" i="1"/>
  <c r="I1218" i="1"/>
  <c r="N1218" i="1"/>
  <c r="H1209" i="1"/>
  <c r="I1209" i="1"/>
  <c r="N1209" i="1"/>
  <c r="H1180" i="1"/>
  <c r="I1180" i="1"/>
  <c r="N1180" i="1"/>
  <c r="H1201" i="1"/>
  <c r="I1201" i="1"/>
  <c r="N1201" i="1"/>
  <c r="H1193" i="1"/>
  <c r="I1193" i="1"/>
  <c r="N1193" i="1"/>
  <c r="H1225" i="1"/>
  <c r="I1225" i="1"/>
  <c r="N1225" i="1"/>
  <c r="H1197" i="1"/>
  <c r="I1197" i="1"/>
  <c r="N1197" i="1"/>
  <c r="H1167" i="1"/>
  <c r="I1167" i="1"/>
  <c r="N1167" i="1"/>
  <c r="H1192" i="1"/>
  <c r="I1192" i="1"/>
  <c r="N1192" i="1"/>
  <c r="H1181" i="1"/>
  <c r="I1181" i="1"/>
  <c r="N1181" i="1"/>
  <c r="H1206" i="1"/>
  <c r="I1206" i="1"/>
  <c r="N1206" i="1"/>
  <c r="H1222" i="1"/>
  <c r="I1222" i="1"/>
  <c r="N1222" i="1"/>
  <c r="H1221" i="1"/>
  <c r="I1221" i="1"/>
  <c r="N1221" i="1"/>
  <c r="H1216" i="1"/>
  <c r="I1216" i="1"/>
  <c r="N1216" i="1"/>
  <c r="H1219" i="1"/>
  <c r="I1219" i="1"/>
  <c r="N1219" i="1"/>
  <c r="H1223" i="1"/>
  <c r="I1223" i="1"/>
  <c r="N1223" i="1"/>
  <c r="H1214" i="1"/>
  <c r="I1214" i="1"/>
  <c r="N1214" i="1"/>
  <c r="H1230" i="1"/>
  <c r="I1230" i="1"/>
  <c r="N1230" i="1"/>
  <c r="H1198" i="1"/>
  <c r="I1198" i="1"/>
  <c r="N1198" i="1"/>
  <c r="H1182" i="1"/>
  <c r="I1182" i="1"/>
  <c r="N1182" i="1"/>
  <c r="H1188" i="1"/>
  <c r="I1188" i="1"/>
  <c r="N1188" i="1"/>
  <c r="H1176" i="1"/>
  <c r="I1176" i="1"/>
  <c r="N1176" i="1"/>
  <c r="H1208" i="1"/>
  <c r="I1208" i="1"/>
  <c r="N1208" i="1"/>
  <c r="H1194" i="1"/>
  <c r="I1194" i="1"/>
  <c r="N1194" i="1"/>
  <c r="H1224" i="1"/>
  <c r="I1224" i="1"/>
  <c r="N1224" i="1"/>
  <c r="H1211" i="1"/>
  <c r="I1211" i="1"/>
  <c r="N1211" i="1"/>
  <c r="H1174" i="1"/>
  <c r="I1174" i="1"/>
  <c r="N1174" i="1"/>
  <c r="H1175" i="1"/>
  <c r="I1175" i="1"/>
  <c r="N1175" i="1"/>
  <c r="H1189" i="1"/>
  <c r="I1189" i="1"/>
  <c r="N1189" i="1"/>
  <c r="H1169" i="1"/>
  <c r="I1169" i="1"/>
  <c r="N1169" i="1"/>
  <c r="H1170" i="1"/>
  <c r="I1170" i="1"/>
  <c r="N1170" i="1"/>
  <c r="H1164" i="1"/>
  <c r="I1164" i="1"/>
  <c r="N1164" i="1"/>
  <c r="H1173" i="1"/>
  <c r="I1173" i="1"/>
  <c r="N1173" i="1"/>
  <c r="H1207" i="1"/>
  <c r="I1207" i="1"/>
  <c r="N1207" i="1"/>
  <c r="H1191" i="1"/>
  <c r="I1191" i="1"/>
  <c r="N1191" i="1"/>
  <c r="H1178" i="1"/>
  <c r="I1178" i="1"/>
  <c r="N1178" i="1"/>
  <c r="H1163" i="1"/>
  <c r="I1163" i="1"/>
  <c r="N1163" i="1"/>
  <c r="H1215" i="1"/>
  <c r="I1215" i="1"/>
  <c r="N1215" i="1"/>
  <c r="H1179" i="1"/>
  <c r="I1179" i="1"/>
  <c r="N1179" i="1"/>
  <c r="H1162" i="1"/>
  <c r="I1162" i="1"/>
  <c r="N1162" i="1"/>
  <c r="H1165" i="1"/>
  <c r="I1165" i="1"/>
  <c r="N1165" i="1"/>
  <c r="H1190" i="1"/>
  <c r="I1190" i="1"/>
  <c r="N1190" i="1"/>
  <c r="H1205" i="1"/>
  <c r="I1205" i="1"/>
  <c r="N1205" i="1"/>
  <c r="H1166" i="1"/>
  <c r="I1166" i="1"/>
  <c r="N1166" i="1"/>
  <c r="H1172" i="1"/>
  <c r="I1172" i="1"/>
  <c r="N1172" i="1"/>
  <c r="H1184" i="1"/>
  <c r="I1184" i="1"/>
  <c r="N1184" i="1"/>
  <c r="H1213" i="1"/>
  <c r="I1213" i="1"/>
  <c r="N1213" i="1"/>
  <c r="H1217" i="1"/>
  <c r="I1217" i="1"/>
  <c r="N1217" i="1"/>
  <c r="H1161" i="1"/>
  <c r="I1161" i="1"/>
  <c r="N1161" i="1"/>
  <c r="H1212" i="1"/>
  <c r="I1212" i="1"/>
  <c r="N1212" i="1"/>
  <c r="H1187" i="1"/>
  <c r="I1187" i="1"/>
  <c r="N1187" i="1"/>
  <c r="H1168" i="1"/>
  <c r="I1168" i="1"/>
  <c r="N1168" i="1"/>
  <c r="H68" i="1"/>
  <c r="I68" i="1"/>
  <c r="N68" i="1"/>
  <c r="H1231" i="1"/>
  <c r="I1231" i="1"/>
  <c r="N1231" i="1"/>
  <c r="M612" i="1"/>
  <c r="M1279" i="1"/>
  <c r="M1317" i="1"/>
  <c r="M1313" i="1"/>
  <c r="M1286" i="1"/>
  <c r="M1299" i="1"/>
  <c r="M646" i="1"/>
  <c r="M641" i="1"/>
  <c r="M628" i="1"/>
  <c r="M642" i="1"/>
  <c r="M653" i="1"/>
  <c r="M640" i="1"/>
  <c r="M671" i="1"/>
  <c r="M638" i="1"/>
  <c r="M1277" i="1"/>
  <c r="M1269" i="1"/>
  <c r="M1306" i="1"/>
  <c r="M1228" i="1"/>
  <c r="M1267" i="1"/>
  <c r="M902" i="1"/>
  <c r="M507" i="1"/>
  <c r="M68" i="1"/>
  <c r="M526" i="1"/>
  <c r="M1060" i="1"/>
  <c r="M463" i="1"/>
  <c r="M116" i="1"/>
  <c r="M1010" i="1"/>
  <c r="M1261" i="1"/>
  <c r="M470" i="1"/>
  <c r="M466" i="1"/>
  <c r="M568" i="1"/>
  <c r="M1266" i="1"/>
  <c r="M425" i="1"/>
  <c r="M1369" i="1"/>
  <c r="M1325" i="1"/>
  <c r="M419" i="1"/>
  <c r="M417" i="1"/>
  <c r="M464" i="1"/>
  <c r="M527" i="1"/>
  <c r="M1202" i="1"/>
  <c r="M1256" i="1"/>
  <c r="M1366" i="1"/>
  <c r="M1370" i="1"/>
  <c r="M567" i="1"/>
  <c r="M538" i="1"/>
  <c r="M465" i="1"/>
  <c r="M41" i="1"/>
  <c r="M618" i="1"/>
  <c r="M40" i="1"/>
  <c r="M617" i="1"/>
  <c r="M569" i="1"/>
  <c r="M616" i="1"/>
  <c r="M609" i="1"/>
  <c r="M909" i="1"/>
  <c r="M418" i="1"/>
  <c r="M1200" i="1"/>
  <c r="M908" i="1"/>
  <c r="M47" i="1"/>
  <c r="M887" i="1"/>
  <c r="M55" i="1"/>
  <c r="M962" i="1"/>
  <c r="M1017" i="1"/>
  <c r="M1227" i="1"/>
  <c r="M1226" i="1"/>
  <c r="M1057" i="1"/>
  <c r="M48" i="1"/>
  <c r="M56" i="1"/>
  <c r="M181" i="1"/>
  <c r="M62" i="1"/>
  <c r="M472" i="1"/>
  <c r="M914" i="1"/>
  <c r="M1220" i="1"/>
  <c r="M1229" i="1"/>
  <c r="M502" i="1"/>
  <c r="M1177" i="1"/>
  <c r="M901" i="1"/>
  <c r="M1171" i="1"/>
  <c r="M1237" i="1"/>
  <c r="M1264" i="1"/>
  <c r="M478" i="1"/>
  <c r="M63" i="1"/>
  <c r="M421" i="1"/>
  <c r="M533" i="1"/>
  <c r="M571" i="1"/>
  <c r="M953" i="1"/>
  <c r="M60" i="1"/>
  <c r="M1265" i="1"/>
  <c r="M1262" i="1"/>
  <c r="M229" i="1"/>
  <c r="M525" i="1"/>
  <c r="M452" i="1"/>
  <c r="M469" i="1"/>
  <c r="M451" i="1"/>
  <c r="M517" i="1"/>
  <c r="M1199" i="1"/>
  <c r="M522" i="1"/>
  <c r="M450" i="1"/>
  <c r="M491" i="1"/>
  <c r="M1246" i="1"/>
  <c r="M1252" i="1"/>
  <c r="M1253" i="1"/>
  <c r="M427" i="1"/>
  <c r="M518" i="1"/>
  <c r="M514" i="1"/>
  <c r="M467" i="1"/>
  <c r="M520" i="1"/>
  <c r="M492" i="1"/>
  <c r="M896" i="1"/>
  <c r="M449" i="1"/>
  <c r="M45" i="1"/>
  <c r="M1281" i="1"/>
  <c r="M1183" i="1"/>
  <c r="M1186" i="1"/>
  <c r="M46" i="1"/>
  <c r="M1245" i="1"/>
  <c r="M1291" i="1"/>
  <c r="M1339" i="1"/>
  <c r="M1293" i="1"/>
  <c r="M1315" i="1"/>
  <c r="M1292" i="1"/>
  <c r="M1203" i="1"/>
  <c r="M1250" i="1"/>
  <c r="M1300" i="1"/>
  <c r="M1316" i="1"/>
  <c r="M1298" i="1"/>
  <c r="M24" i="1"/>
  <c r="M1304" i="1"/>
  <c r="M903" i="1"/>
  <c r="M69" i="1"/>
  <c r="M1210" i="1"/>
  <c r="M888" i="1"/>
  <c r="M1244" i="1"/>
  <c r="M1289" i="1"/>
  <c r="M1242" i="1"/>
  <c r="M179" i="1"/>
  <c r="M1243" i="1"/>
  <c r="M987" i="1"/>
  <c r="M12" i="1"/>
  <c r="M82" i="1"/>
  <c r="M1331" i="1"/>
  <c r="M1240" i="1"/>
  <c r="M1337" i="1"/>
  <c r="M1257" i="1"/>
  <c r="M1271" i="1"/>
  <c r="M917" i="1"/>
  <c r="M43" i="1"/>
  <c r="M1322" i="1"/>
  <c r="M1041" i="1"/>
  <c r="M61" i="1"/>
  <c r="M1254" i="1"/>
  <c r="M1056" i="1"/>
  <c r="M534" i="1"/>
  <c r="M484" i="1"/>
  <c r="M482" i="1"/>
  <c r="M412" i="1"/>
  <c r="M1063" i="1"/>
  <c r="M528" i="1"/>
  <c r="M912" i="1"/>
  <c r="M1263" i="1"/>
  <c r="M447" i="1"/>
  <c r="M1196" i="1"/>
  <c r="M958" i="1"/>
  <c r="M446" i="1"/>
  <c r="M448" i="1"/>
  <c r="M907" i="1"/>
  <c r="M1030" i="1"/>
  <c r="M1320" i="1"/>
  <c r="M1185" i="1"/>
  <c r="M70" i="1"/>
  <c r="M58" i="1"/>
  <c r="M1314" i="1"/>
  <c r="M44" i="1"/>
  <c r="M114" i="1"/>
  <c r="M1268" i="1"/>
  <c r="M50" i="1"/>
  <c r="M442" i="1"/>
  <c r="M413" i="1"/>
  <c r="M414" i="1"/>
  <c r="M437" i="1"/>
  <c r="M1310" i="1"/>
  <c r="M504" i="1"/>
  <c r="M67" i="1"/>
  <c r="M1346" i="1"/>
  <c r="M1033" i="1"/>
  <c r="M1345" i="1"/>
  <c r="M1204" i="1"/>
  <c r="M1015" i="1"/>
  <c r="M1195" i="1"/>
  <c r="M426" i="1"/>
  <c r="M513" i="1"/>
  <c r="M1341" i="1"/>
  <c r="M519" i="1"/>
  <c r="M1218" i="1"/>
  <c r="M1209" i="1"/>
  <c r="M512" i="1"/>
  <c r="M904" i="1"/>
  <c r="M1180" i="1"/>
  <c r="M405" i="1"/>
  <c r="M529" i="1"/>
  <c r="M1047" i="1"/>
  <c r="M57" i="1"/>
  <c r="M898" i="1"/>
  <c r="M1260" i="1"/>
  <c r="M424" i="1"/>
  <c r="M967" i="1"/>
  <c r="M361" i="1"/>
  <c r="M1324" i="1"/>
  <c r="M334" i="1"/>
  <c r="M1333" i="1"/>
  <c r="M1278" i="1"/>
  <c r="M468" i="1"/>
  <c r="M1061" i="1"/>
  <c r="M429" i="1"/>
  <c r="M458" i="1"/>
  <c r="M49" i="1"/>
  <c r="M1272" i="1"/>
  <c r="M1287" i="1"/>
  <c r="M462" i="1"/>
  <c r="M1349" i="1"/>
  <c r="M1251" i="1"/>
  <c r="M489" i="1"/>
  <c r="M1352" i="1"/>
  <c r="M1371" i="1"/>
  <c r="M505" i="1"/>
  <c r="M1319" i="1"/>
  <c r="M1275" i="1"/>
  <c r="M1318" i="1"/>
  <c r="M1284" i="1"/>
  <c r="M1347" i="1"/>
  <c r="M206" i="1"/>
  <c r="M481" i="1"/>
  <c r="M1328" i="1"/>
  <c r="M1367" i="1"/>
  <c r="M1235" i="1"/>
  <c r="M379" i="1"/>
  <c r="M1401" i="1"/>
  <c r="M198" i="1"/>
  <c r="M961" i="1"/>
  <c r="M159" i="1"/>
  <c r="M370" i="1"/>
  <c r="M1360" i="1"/>
  <c r="M65" i="1"/>
  <c r="M959" i="1"/>
  <c r="M402" i="1"/>
  <c r="M1238" i="1"/>
  <c r="M1283" i="1"/>
  <c r="M1288" i="1"/>
  <c r="M52" i="1"/>
  <c r="M477" i="1"/>
  <c r="M428" i="1"/>
  <c r="M1358" i="1"/>
  <c r="M1386" i="1"/>
  <c r="M1231" i="1"/>
  <c r="M1052" i="1"/>
  <c r="M885" i="1"/>
  <c r="M1248" i="1"/>
  <c r="M54" i="1"/>
  <c r="M1330" i="1"/>
  <c r="M1036" i="1"/>
  <c r="M503" i="1"/>
  <c r="M1327" i="1"/>
  <c r="M1064" i="1"/>
  <c r="M497" i="1"/>
  <c r="M1365" i="1"/>
  <c r="M475" i="1"/>
  <c r="M878" i="1"/>
  <c r="M180" i="1"/>
  <c r="M1309" i="1"/>
  <c r="M1201" i="1"/>
  <c r="M1270" i="1"/>
  <c r="M1037" i="1"/>
  <c r="M1065" i="1"/>
  <c r="M498" i="1"/>
  <c r="M880" i="1"/>
  <c r="M27" i="1"/>
  <c r="M205" i="1"/>
  <c r="M1040" i="1"/>
  <c r="M1038" i="1"/>
  <c r="M59" i="1"/>
  <c r="M420" i="1"/>
  <c r="M1031" i="1"/>
  <c r="M349" i="1"/>
  <c r="M488" i="1"/>
  <c r="M900" i="1"/>
  <c r="M194" i="1"/>
  <c r="M32" i="1"/>
  <c r="M1259" i="1"/>
  <c r="M1296" i="1"/>
  <c r="M1276" i="1"/>
  <c r="M123" i="1"/>
  <c r="M224" i="1"/>
  <c r="M1381" i="1"/>
  <c r="M303" i="1"/>
  <c r="M380" i="1"/>
  <c r="M53" i="1"/>
  <c r="M955" i="1"/>
  <c r="M8" i="1"/>
  <c r="M1383" i="1"/>
  <c r="M1404" i="1"/>
  <c r="M1301" i="1"/>
  <c r="M1394" i="1"/>
  <c r="M1193" i="1"/>
  <c r="M883" i="1"/>
  <c r="M1402" i="1"/>
  <c r="M960" i="1"/>
  <c r="M217" i="1"/>
  <c r="M1069" i="1"/>
  <c r="M1334" i="1"/>
  <c r="M1397" i="1"/>
  <c r="M1382" i="1"/>
  <c r="M1225" i="1"/>
  <c r="M1336" i="1"/>
  <c r="M1340" i="1"/>
  <c r="M1021" i="1"/>
  <c r="M1357" i="1"/>
  <c r="M101" i="1"/>
  <c r="M1236" i="1"/>
  <c r="M1356" i="1"/>
  <c r="M218" i="1"/>
  <c r="M1387" i="1"/>
  <c r="M999" i="1"/>
  <c r="M1234" i="1"/>
  <c r="M911" i="1"/>
  <c r="M1353" i="1"/>
  <c r="M409" i="1"/>
  <c r="M1131" i="1"/>
  <c r="M1123" i="1"/>
  <c r="M1118" i="1"/>
  <c r="M1124" i="1"/>
  <c r="M877" i="1"/>
  <c r="M1323" i="1"/>
  <c r="M1350" i="1"/>
  <c r="M182" i="1"/>
  <c r="M1273" i="1"/>
  <c r="M1197" i="1"/>
  <c r="M1285" i="1"/>
  <c r="M978" i="1"/>
  <c r="M875" i="1"/>
  <c r="M71" i="1"/>
  <c r="M107" i="1"/>
  <c r="M1058" i="1"/>
  <c r="M966" i="1"/>
  <c r="M64" i="1"/>
  <c r="M777" i="1"/>
  <c r="M1351" i="1"/>
  <c r="M200" i="1"/>
  <c r="M202" i="1"/>
  <c r="M1335" i="1"/>
  <c r="M1125" i="1"/>
  <c r="M1303" i="1"/>
  <c r="M66" i="1"/>
  <c r="M1105" i="1"/>
  <c r="M42" i="1"/>
  <c r="M891" i="1"/>
  <c r="M1167" i="1"/>
  <c r="M926" i="1"/>
  <c r="M1312" i="1"/>
  <c r="M210" i="1"/>
  <c r="M1338" i="1"/>
  <c r="M1332" i="1"/>
  <c r="M496" i="1"/>
  <c r="M1362" i="1"/>
  <c r="M193" i="1"/>
  <c r="M1361" i="1"/>
  <c r="M1049" i="1"/>
  <c r="M874" i="1"/>
  <c r="M1158" i="1"/>
  <c r="M1097" i="1"/>
  <c r="M176" i="1"/>
  <c r="M776" i="1"/>
  <c r="M521" i="1"/>
  <c r="M982" i="1"/>
  <c r="M124" i="1"/>
  <c r="M473" i="1"/>
  <c r="M683" i="1"/>
  <c r="M1088" i="1"/>
  <c r="M1126" i="1"/>
  <c r="M1359" i="1"/>
  <c r="M439" i="1"/>
  <c r="M1326" i="1"/>
  <c r="M476" i="1"/>
  <c r="M474" i="1"/>
  <c r="M957" i="1"/>
  <c r="M523" i="1"/>
  <c r="M910" i="1"/>
  <c r="M918" i="1"/>
  <c r="M1192" i="1"/>
  <c r="M886" i="1"/>
  <c r="M486" i="1"/>
  <c r="M964" i="1"/>
  <c r="M485" i="1"/>
  <c r="M681" i="1"/>
  <c r="M6" i="1"/>
  <c r="M480" i="1"/>
  <c r="M881" i="1"/>
  <c r="M483" i="1"/>
  <c r="M973" i="1"/>
  <c r="M1082" i="1"/>
  <c r="M479" i="1"/>
  <c r="M971" i="1"/>
  <c r="M515" i="1"/>
  <c r="M456" i="1"/>
  <c r="M455" i="1"/>
  <c r="M552" i="1"/>
  <c r="M685" i="1"/>
  <c r="M547" i="1"/>
  <c r="M183" i="1"/>
  <c r="M247" i="1"/>
  <c r="M963" i="1"/>
  <c r="M965" i="1"/>
  <c r="M551" i="1"/>
  <c r="M929" i="1"/>
  <c r="M954" i="1"/>
  <c r="M984" i="1"/>
  <c r="M151" i="1"/>
  <c r="M443" i="1"/>
  <c r="M531" i="1"/>
  <c r="M457" i="1"/>
  <c r="M1119" i="1"/>
  <c r="M553" i="1"/>
  <c r="M543" i="1"/>
  <c r="M92" i="1"/>
  <c r="M191" i="1"/>
  <c r="M540" i="1"/>
  <c r="M110" i="1"/>
  <c r="M889" i="1"/>
  <c r="M546" i="1"/>
  <c r="M585" i="1"/>
  <c r="M188" i="1"/>
  <c r="M595" i="1"/>
  <c r="M1377" i="1"/>
  <c r="M461" i="1"/>
  <c r="M132" i="1"/>
  <c r="M983" i="1"/>
  <c r="M139" i="1"/>
  <c r="M134" i="1"/>
  <c r="M119" i="1"/>
  <c r="M96" i="1"/>
  <c r="M1348" i="1"/>
  <c r="M471" i="1"/>
  <c r="M1297" i="1"/>
  <c r="M1247" i="1"/>
  <c r="M1294" i="1"/>
  <c r="M1290" i="1"/>
  <c r="M459" i="1"/>
  <c r="M192" i="1"/>
  <c r="M216" i="1"/>
  <c r="M1343" i="1"/>
  <c r="M925" i="1"/>
  <c r="M322" i="1"/>
  <c r="M1181" i="1"/>
  <c r="M1133" i="1"/>
  <c r="M35" i="1"/>
  <c r="M416" i="1"/>
  <c r="M184" i="1"/>
  <c r="M74" i="1"/>
  <c r="M415" i="1"/>
  <c r="M1206" i="1"/>
  <c r="M460" i="1"/>
  <c r="M1295" i="1"/>
  <c r="M516" i="1"/>
  <c r="M1222" i="1"/>
  <c r="M244" i="1"/>
  <c r="M1128" i="1"/>
  <c r="M161" i="1"/>
  <c r="M1400" i="1"/>
  <c r="M236" i="1"/>
  <c r="M882" i="1"/>
  <c r="M1127" i="1"/>
  <c r="M371" i="1"/>
  <c r="M204" i="1"/>
  <c r="M423" i="1"/>
  <c r="M213" i="1"/>
  <c r="M137" i="1"/>
  <c r="M211" i="1"/>
  <c r="M493" i="1"/>
  <c r="M532" i="1"/>
  <c r="M500" i="1"/>
  <c r="M422" i="1"/>
  <c r="M73" i="1"/>
  <c r="M97" i="1"/>
  <c r="M344" i="1"/>
  <c r="M199" i="1"/>
  <c r="M337" i="1"/>
  <c r="M36" i="1"/>
  <c r="M122" i="1"/>
  <c r="M411" i="1"/>
  <c r="M1117" i="1"/>
  <c r="M196" i="1"/>
  <c r="M222" i="1"/>
  <c r="M195" i="1"/>
  <c r="M90" i="1"/>
  <c r="M508" i="1"/>
  <c r="M582" i="1"/>
  <c r="M1221" i="1"/>
  <c r="M72" i="1"/>
  <c r="M923" i="1"/>
  <c r="M968" i="1"/>
  <c r="M1216" i="1"/>
  <c r="M1308" i="1"/>
  <c r="M1219" i="1"/>
  <c r="M1223" i="1"/>
  <c r="M1274" i="1"/>
  <c r="M1321" i="1"/>
  <c r="M225" i="1"/>
  <c r="M113" i="1"/>
  <c r="M1307" i="1"/>
  <c r="M556" i="1"/>
  <c r="M606" i="1"/>
  <c r="M26" i="1"/>
  <c r="M85" i="1"/>
  <c r="M86" i="1"/>
  <c r="M972" i="1"/>
  <c r="M1233" i="1"/>
  <c r="M564" i="1"/>
  <c r="M99" i="1"/>
  <c r="M235" i="1"/>
  <c r="M873" i="1"/>
  <c r="M1214" i="1"/>
  <c r="M1230" i="1"/>
  <c r="M1198" i="1"/>
  <c r="M1106" i="1"/>
  <c r="M1241" i="1"/>
  <c r="M981" i="1"/>
  <c r="M1022" i="1"/>
  <c r="M233" i="1"/>
  <c r="M511" i="1"/>
  <c r="M1042" i="1"/>
  <c r="M1115" i="1"/>
  <c r="M80" i="1"/>
  <c r="M1182" i="1"/>
  <c r="M407" i="1"/>
  <c r="M239" i="1"/>
  <c r="M240" i="1"/>
  <c r="M34" i="1"/>
  <c r="M7" i="1"/>
  <c r="M408" i="1"/>
  <c r="M31" i="1"/>
  <c r="M83" i="1"/>
  <c r="M441" i="1"/>
  <c r="M374" i="1"/>
  <c r="M444" i="1"/>
  <c r="M410" i="1"/>
  <c r="M406" i="1"/>
  <c r="M243" i="1"/>
  <c r="M445" i="1"/>
  <c r="M1188" i="1"/>
  <c r="M524" i="1"/>
  <c r="M140" i="1"/>
  <c r="M490" i="1"/>
  <c r="M510" i="1"/>
  <c r="M1176" i="1"/>
  <c r="M166" i="1"/>
  <c r="M395" i="1"/>
  <c r="M509" i="1"/>
  <c r="M1208" i="1"/>
  <c r="M174" i="1"/>
  <c r="M91" i="1"/>
  <c r="M1194" i="1"/>
  <c r="M230" i="1"/>
  <c r="M975" i="1"/>
  <c r="M1224" i="1"/>
  <c r="M440" i="1"/>
  <c r="M232" i="1"/>
  <c r="M186" i="1"/>
  <c r="M1141" i="1"/>
  <c r="M1143" i="1"/>
  <c r="M25" i="1"/>
  <c r="M208" i="1"/>
  <c r="M109" i="1"/>
  <c r="M228" i="1"/>
  <c r="M227" i="1"/>
  <c r="M390" i="1"/>
  <c r="M675" i="1"/>
  <c r="M1076" i="1"/>
  <c r="M1098" i="1"/>
  <c r="M185" i="1"/>
  <c r="M189" i="1"/>
  <c r="M251" i="1"/>
  <c r="M223" i="1"/>
  <c r="M212" i="1"/>
  <c r="M214" i="1"/>
  <c r="M403" i="1"/>
  <c r="M1048" i="1"/>
  <c r="M501" i="1"/>
  <c r="M431" i="1"/>
  <c r="M434" i="1"/>
  <c r="M906" i="1"/>
  <c r="M1044" i="1"/>
  <c r="M919" i="1"/>
  <c r="M433" i="1"/>
  <c r="M1025" i="1"/>
  <c r="M979" i="1"/>
  <c r="M1239" i="1"/>
  <c r="M432" i="1"/>
  <c r="M438" i="1"/>
  <c r="M430" i="1"/>
  <c r="M187" i="1"/>
  <c r="M495" i="1"/>
  <c r="M1211" i="1"/>
  <c r="M990" i="1"/>
  <c r="M219" i="1"/>
  <c r="M897" i="1"/>
  <c r="M1302" i="1"/>
  <c r="M1282" i="1"/>
  <c r="M1368" i="1"/>
  <c r="M1034" i="1"/>
  <c r="M991" i="1"/>
  <c r="M1363" i="1"/>
  <c r="M1024" i="1"/>
  <c r="M435" i="1"/>
  <c r="M253" i="1"/>
  <c r="M5" i="1"/>
  <c r="M1364" i="1"/>
  <c r="M1305" i="1"/>
  <c r="M319" i="1"/>
  <c r="M234" i="1"/>
  <c r="M175" i="1"/>
  <c r="M241" i="1"/>
  <c r="M980" i="1"/>
  <c r="M145" i="1"/>
  <c r="M105" i="1"/>
  <c r="M117" i="1"/>
  <c r="M1249" i="1"/>
  <c r="M996" i="1"/>
  <c r="M220" i="1"/>
  <c r="M1050" i="1"/>
  <c r="M1174" i="1"/>
  <c r="M1175" i="1"/>
  <c r="M190" i="1"/>
  <c r="M1355" i="1"/>
  <c r="M1189" i="1"/>
  <c r="M1169" i="1"/>
  <c r="M51" i="1"/>
  <c r="M1095" i="1"/>
  <c r="M28" i="1"/>
  <c r="M1051" i="1"/>
  <c r="M1170" i="1"/>
  <c r="M171" i="1"/>
  <c r="M879" i="1"/>
  <c r="M1062" i="1"/>
  <c r="M158" i="1"/>
  <c r="M1164" i="1"/>
  <c r="M252" i="1"/>
  <c r="M1018" i="1"/>
  <c r="M104" i="1"/>
  <c r="M155" i="1"/>
  <c r="M1014" i="1"/>
  <c r="M209" i="1"/>
  <c r="M149" i="1"/>
  <c r="M915" i="1"/>
  <c r="M138" i="1"/>
  <c r="M238" i="1"/>
  <c r="M249" i="1"/>
  <c r="M165" i="1"/>
  <c r="M173" i="1"/>
  <c r="M18" i="1"/>
  <c r="M144" i="1"/>
  <c r="M160" i="1"/>
  <c r="M148" i="1"/>
  <c r="M84" i="1"/>
  <c r="M37" i="1"/>
  <c r="M4" i="1"/>
  <c r="M207" i="1"/>
  <c r="M141" i="1"/>
  <c r="M177" i="1"/>
  <c r="M157" i="1"/>
  <c r="M922" i="1"/>
  <c r="M970" i="1"/>
  <c r="M23" i="1"/>
  <c r="M890" i="1"/>
  <c r="M168" i="1"/>
  <c r="M884" i="1"/>
  <c r="M1173" i="1"/>
  <c r="M899" i="1"/>
  <c r="M1207" i="1"/>
  <c r="M952" i="1"/>
  <c r="M986" i="1"/>
  <c r="M154" i="1"/>
  <c r="M920" i="1"/>
  <c r="M14" i="1"/>
  <c r="M102" i="1"/>
  <c r="M985" i="1"/>
  <c r="M130" i="1"/>
  <c r="M131" i="1"/>
  <c r="M93" i="1"/>
  <c r="M115" i="1"/>
  <c r="M156" i="1"/>
  <c r="M994" i="1"/>
  <c r="M1026" i="1"/>
  <c r="M1258" i="1"/>
  <c r="M947" i="1"/>
  <c r="M993" i="1"/>
  <c r="M977" i="1"/>
  <c r="M1066" i="1"/>
  <c r="M142" i="1"/>
  <c r="M167" i="1"/>
  <c r="M106" i="1"/>
  <c r="M1027" i="1"/>
  <c r="M662" i="1"/>
  <c r="M645" i="1"/>
  <c r="M647" i="1"/>
  <c r="M648" i="1"/>
  <c r="M649" i="1"/>
  <c r="M670" i="1"/>
  <c r="M150" i="1"/>
  <c r="M215" i="1"/>
  <c r="M226" i="1"/>
  <c r="M933" i="1"/>
  <c r="M939" i="1"/>
  <c r="M231" i="1"/>
  <c r="M876" i="1"/>
  <c r="M120" i="1"/>
  <c r="M942" i="1"/>
  <c r="M246" i="1"/>
  <c r="M1116" i="1"/>
  <c r="M948" i="1"/>
  <c r="M1135" i="1"/>
  <c r="M1078" i="1"/>
  <c r="M892" i="1"/>
  <c r="M1091" i="1"/>
  <c r="M1136" i="1"/>
  <c r="M197" i="1"/>
  <c r="M1092" i="1"/>
  <c r="M550" i="1"/>
  <c r="M549" i="1"/>
  <c r="M548" i="1"/>
  <c r="M1074" i="1"/>
  <c r="M579" i="1"/>
  <c r="M537" i="1"/>
  <c r="M601" i="1"/>
  <c r="M163" i="1"/>
  <c r="M1191" i="1"/>
  <c r="M2" i="1"/>
  <c r="M126" i="1"/>
  <c r="M974" i="1"/>
  <c r="M932" i="1"/>
  <c r="M201" i="1"/>
  <c r="M946" i="1"/>
  <c r="M133" i="1"/>
  <c r="M921" i="1"/>
  <c r="M147" i="1"/>
  <c r="M1178" i="1"/>
  <c r="M1163" i="1"/>
  <c r="M927" i="1"/>
  <c r="M928" i="1"/>
  <c r="M1215" i="1"/>
  <c r="M950" i="1"/>
  <c r="M245" i="1"/>
  <c r="M924" i="1"/>
  <c r="M686" i="1"/>
  <c r="M325" i="1"/>
  <c r="M389" i="1"/>
  <c r="M765" i="1"/>
  <c r="M354" i="1"/>
  <c r="M454" i="1"/>
  <c r="M487" i="1"/>
  <c r="M346" i="1"/>
  <c r="M399" i="1"/>
  <c r="M674" i="1"/>
  <c r="M535" i="1"/>
  <c r="M347" i="1"/>
  <c r="M345" i="1"/>
  <c r="M396" i="1"/>
  <c r="M321" i="1"/>
  <c r="M9" i="1"/>
  <c r="M357" i="1"/>
  <c r="M388" i="1"/>
  <c r="M387" i="1"/>
  <c r="M672" i="1"/>
  <c r="M381" i="1"/>
  <c r="M397" i="1"/>
  <c r="M38" i="1"/>
  <c r="M394" i="1"/>
  <c r="M770" i="1"/>
  <c r="M383" i="1"/>
  <c r="M330" i="1"/>
  <c r="M673" i="1"/>
  <c r="M338" i="1"/>
  <c r="M359" i="1"/>
  <c r="M684" i="1"/>
  <c r="M798" i="1"/>
  <c r="M801" i="1"/>
  <c r="M404" i="1"/>
  <c r="M341" i="1"/>
  <c r="M570" i="1"/>
  <c r="M393" i="1"/>
  <c r="M574" i="1"/>
  <c r="M559" i="1"/>
  <c r="M401" i="1"/>
  <c r="M603" i="1"/>
  <c r="M1179" i="1"/>
  <c r="M573" i="1"/>
  <c r="M352" i="1"/>
  <c r="M591" i="1"/>
  <c r="M600" i="1"/>
  <c r="M506" i="1"/>
  <c r="M318" i="1"/>
  <c r="M1329" i="1"/>
  <c r="M363" i="1"/>
  <c r="M774" i="1"/>
  <c r="M436" i="1"/>
  <c r="M557" i="1"/>
  <c r="M320" i="1"/>
  <c r="M558" i="1"/>
  <c r="M748" i="1"/>
  <c r="M453" i="1"/>
  <c r="M822" i="1"/>
  <c r="M851" i="1"/>
  <c r="M378" i="1"/>
  <c r="M340" i="1"/>
  <c r="M11" i="1"/>
  <c r="M715" i="1"/>
  <c r="M755" i="1"/>
  <c r="M362" i="1"/>
  <c r="M745" i="1"/>
  <c r="M746" i="1"/>
  <c r="M808" i="1"/>
  <c r="M372" i="1"/>
  <c r="M103" i="1"/>
  <c r="M376" i="1"/>
  <c r="M358" i="1"/>
  <c r="M95" i="1"/>
  <c r="M530" i="1"/>
  <c r="M342" i="1"/>
  <c r="M657" i="1"/>
  <c r="M324" i="1"/>
  <c r="M694" i="1"/>
  <c r="M589" i="1"/>
  <c r="M693" i="1"/>
  <c r="M365" i="1"/>
  <c r="M299" i="1"/>
  <c r="M329" i="1"/>
  <c r="M364" i="1"/>
  <c r="M1162" i="1"/>
  <c r="M718" i="1"/>
  <c r="M545" i="1"/>
  <c r="M373" i="1"/>
  <c r="M639" i="1"/>
  <c r="M704" i="1"/>
  <c r="M804" i="1"/>
  <c r="M3" i="1"/>
  <c r="M348" i="1"/>
  <c r="M771" i="1"/>
  <c r="M723" i="1"/>
  <c r="M772" i="1"/>
  <c r="M629" i="1"/>
  <c r="M386" i="1"/>
  <c r="M724" i="1"/>
  <c r="M577" i="1"/>
  <c r="M355" i="1"/>
  <c r="M385" i="1"/>
  <c r="M613" i="1"/>
  <c r="M749" i="1"/>
  <c r="M750" i="1"/>
  <c r="M871" i="1"/>
  <c r="M695" i="1"/>
  <c r="M360" i="1"/>
  <c r="M825" i="1"/>
  <c r="M756" i="1"/>
  <c r="M762" i="1"/>
  <c r="M703" i="1"/>
  <c r="M809" i="1"/>
  <c r="M856" i="1"/>
  <c r="M757" i="1"/>
  <c r="M494" i="1"/>
  <c r="M852" i="1"/>
  <c r="M758" i="1"/>
  <c r="M826" i="1"/>
  <c r="M832" i="1"/>
  <c r="M857" i="1"/>
  <c r="M336" i="1"/>
  <c r="M136" i="1"/>
  <c r="M767" i="1"/>
  <c r="M254" i="1"/>
  <c r="M351" i="1"/>
  <c r="M1165" i="1"/>
  <c r="M575" i="1"/>
  <c r="M864" i="1"/>
  <c r="M587" i="1"/>
  <c r="M989" i="1"/>
  <c r="M581" i="1"/>
  <c r="M1255" i="1"/>
  <c r="M541" i="1"/>
  <c r="M369" i="1"/>
  <c r="M125" i="1"/>
  <c r="M563" i="1"/>
  <c r="M680" i="1"/>
  <c r="M676" i="1"/>
  <c r="M677" i="1"/>
  <c r="M678" i="1"/>
  <c r="M679" i="1"/>
  <c r="M112" i="1"/>
  <c r="M221" i="1"/>
  <c r="M316" i="1"/>
  <c r="M1190" i="1"/>
  <c r="M19" i="1"/>
  <c r="M1372" i="1"/>
  <c r="M789" i="1"/>
  <c r="M1205" i="1"/>
  <c r="M539" i="1"/>
  <c r="M1166" i="1"/>
  <c r="M20" i="1"/>
  <c r="M583" i="1"/>
  <c r="M733" i="1"/>
  <c r="M769" i="1"/>
  <c r="M311" i="1"/>
  <c r="M76" i="1"/>
  <c r="M343" i="1"/>
  <c r="M382" i="1"/>
  <c r="M327" i="1"/>
  <c r="M1172" i="1"/>
  <c r="M94" i="1"/>
  <c r="M400" i="1"/>
  <c r="M375" i="1"/>
  <c r="M580" i="1"/>
  <c r="M732" i="1"/>
  <c r="M391" i="1"/>
  <c r="M17" i="1"/>
  <c r="M339" i="1"/>
  <c r="M702" i="1"/>
  <c r="M356" i="1"/>
  <c r="M753" i="1"/>
  <c r="M794" i="1"/>
  <c r="M701" i="1"/>
  <c r="M1184" i="1"/>
  <c r="M810" i="1"/>
  <c r="M811" i="1"/>
  <c r="M841" i="1"/>
  <c r="M768" i="1"/>
  <c r="M39" i="1"/>
  <c r="M293" i="1"/>
  <c r="M731" i="1"/>
  <c r="M661" i="1"/>
  <c r="M499" i="1"/>
  <c r="M608" i="1"/>
  <c r="M377" i="1"/>
  <c r="M15" i="1"/>
  <c r="M1007" i="1"/>
  <c r="M367" i="1"/>
  <c r="M335" i="1"/>
  <c r="M775" i="1"/>
  <c r="M368" i="1"/>
  <c r="M273" i="1"/>
  <c r="M392" i="1"/>
  <c r="M333" i="1"/>
  <c r="M306" i="1"/>
  <c r="M620" i="1"/>
  <c r="M1213" i="1"/>
  <c r="M353" i="1"/>
  <c r="M619" i="1"/>
  <c r="M621" i="1"/>
  <c r="M622" i="1"/>
  <c r="M623" i="1"/>
  <c r="M624" i="1"/>
  <c r="M1342" i="1"/>
  <c r="M350" i="1"/>
  <c r="M1354" i="1"/>
  <c r="M654" i="1"/>
  <c r="M655" i="1"/>
  <c r="M664" i="1"/>
  <c r="M323" i="1"/>
  <c r="M995" i="1"/>
  <c r="M659" i="1"/>
  <c r="M607" i="1"/>
  <c r="M828" i="1"/>
  <c r="M590" i="1"/>
  <c r="M300" i="1"/>
  <c r="M785" i="1"/>
  <c r="M604" i="1"/>
  <c r="M829" i="1"/>
  <c r="M1232" i="1"/>
  <c r="M625" i="1"/>
  <c r="M658" i="1"/>
  <c r="M667" i="1"/>
  <c r="M668" i="1"/>
  <c r="M669" i="1"/>
  <c r="M660" i="1"/>
  <c r="M773" i="1"/>
  <c r="M1344" i="1"/>
  <c r="M766" i="1"/>
  <c r="M135" i="1"/>
  <c r="M780" i="1"/>
  <c r="M637" i="1"/>
  <c r="M779" i="1"/>
  <c r="M283" i="1"/>
  <c r="M627" i="1"/>
  <c r="M292" i="1"/>
  <c r="M634" i="1"/>
  <c r="M666" i="1"/>
  <c r="M21" i="1"/>
  <c r="M656" i="1"/>
  <c r="M544" i="1"/>
  <c r="M626" i="1"/>
  <c r="M278" i="1"/>
  <c r="M643" i="1"/>
  <c r="M644" i="1"/>
  <c r="M650" i="1"/>
  <c r="M651" i="1"/>
  <c r="M652" i="1"/>
  <c r="M663" i="1"/>
  <c r="M384" i="1"/>
  <c r="M1217" i="1"/>
  <c r="M298" i="1"/>
  <c r="M287" i="1"/>
  <c r="M712" i="1"/>
  <c r="M276" i="1"/>
  <c r="M536" i="1"/>
  <c r="M259" i="1"/>
  <c r="M313" i="1"/>
  <c r="M554" i="1"/>
  <c r="M29" i="1"/>
  <c r="M16" i="1"/>
  <c r="M277" i="1"/>
  <c r="M267" i="1"/>
  <c r="M560" i="1"/>
  <c r="M398" i="1"/>
  <c r="M290" i="1"/>
  <c r="M258" i="1"/>
  <c r="M266" i="1"/>
  <c r="M280" i="1"/>
  <c r="M281" i="1"/>
  <c r="M294" i="1"/>
  <c r="M307" i="1"/>
  <c r="M308" i="1"/>
  <c r="M282" i="1"/>
  <c r="M696" i="1"/>
  <c r="M754" i="1"/>
  <c r="M1008" i="1"/>
  <c r="M255" i="1"/>
  <c r="M274" i="1"/>
  <c r="M279" i="1"/>
  <c r="M301" i="1"/>
  <c r="M242" i="1"/>
  <c r="M263" i="1"/>
  <c r="M275" i="1"/>
  <c r="M739" i="1"/>
  <c r="M284" i="1"/>
  <c r="M728" i="1"/>
  <c r="M805" i="1"/>
  <c r="M1161" i="1"/>
  <c r="M561" i="1"/>
  <c r="M562" i="1"/>
  <c r="M691" i="1"/>
  <c r="M10" i="1"/>
  <c r="M740" i="1"/>
  <c r="M705" i="1"/>
  <c r="M111" i="1"/>
  <c r="M331" i="1"/>
  <c r="M692" i="1"/>
  <c r="M720" i="1"/>
  <c r="M721" i="1"/>
  <c r="M761" i="1"/>
  <c r="M143" i="1"/>
  <c r="M170" i="1"/>
  <c r="M555" i="1"/>
  <c r="M706" i="1"/>
  <c r="M830" i="1"/>
  <c r="M1280" i="1"/>
  <c r="M697" i="1"/>
  <c r="M698" i="1"/>
  <c r="M726" i="1"/>
  <c r="M730" i="1"/>
  <c r="M751" i="1"/>
  <c r="M707" i="1"/>
  <c r="M792" i="1"/>
  <c r="M763" i="1"/>
  <c r="M752" i="1"/>
  <c r="M700" i="1"/>
  <c r="M727" i="1"/>
  <c r="M759" i="1"/>
  <c r="M760" i="1"/>
  <c r="M786" i="1"/>
  <c r="M787" i="1"/>
  <c r="M788" i="1"/>
  <c r="M790" i="1"/>
  <c r="M803" i="1"/>
  <c r="M250" i="1"/>
  <c r="M854" i="1"/>
  <c r="M869" i="1"/>
  <c r="M682" i="1"/>
  <c r="M709" i="1"/>
  <c r="M713" i="1"/>
  <c r="M714" i="1"/>
  <c r="M716" i="1"/>
  <c r="M717" i="1"/>
  <c r="M719" i="1"/>
  <c r="M722" i="1"/>
  <c r="M725" i="1"/>
  <c r="M729" i="1"/>
  <c r="M734" i="1"/>
  <c r="M735" i="1"/>
  <c r="M736" i="1"/>
  <c r="M737" i="1"/>
  <c r="M738" i="1"/>
  <c r="M743" i="1"/>
  <c r="M744" i="1"/>
  <c r="M747" i="1"/>
  <c r="M764" i="1"/>
  <c r="M793" i="1"/>
  <c r="M796" i="1"/>
  <c r="M799" i="1"/>
  <c r="M800" i="1"/>
  <c r="M802" i="1"/>
  <c r="M806" i="1"/>
  <c r="M812" i="1"/>
  <c r="M813" i="1"/>
  <c r="M814" i="1"/>
  <c r="M817" i="1"/>
  <c r="M819" i="1"/>
  <c r="M820" i="1"/>
  <c r="M821" i="1"/>
  <c r="M823" i="1"/>
  <c r="M824" i="1"/>
  <c r="M827" i="1"/>
  <c r="M831" i="1"/>
  <c r="M834" i="1"/>
  <c r="M835" i="1"/>
  <c r="M836" i="1"/>
  <c r="M837" i="1"/>
  <c r="M839" i="1"/>
  <c r="M840" i="1"/>
  <c r="M842" i="1"/>
  <c r="M843" i="1"/>
  <c r="M844" i="1"/>
  <c r="M845" i="1"/>
  <c r="M846" i="1"/>
  <c r="M848" i="1"/>
  <c r="M849" i="1"/>
  <c r="M850" i="1"/>
  <c r="M855" i="1"/>
  <c r="M859" i="1"/>
  <c r="M863" i="1"/>
  <c r="M865" i="1"/>
  <c r="M870" i="1"/>
  <c r="M1002" i="1"/>
  <c r="M1212" i="1"/>
  <c r="M636" i="1"/>
  <c r="M162" i="1"/>
  <c r="M332" i="1"/>
  <c r="M588" i="1"/>
  <c r="M635" i="1"/>
  <c r="M88" i="1"/>
  <c r="M302" i="1"/>
  <c r="M572" i="1"/>
  <c r="M297" i="1"/>
  <c r="M630" i="1"/>
  <c r="M631" i="1"/>
  <c r="M632" i="1"/>
  <c r="M633" i="1"/>
  <c r="M295" i="1"/>
  <c r="M328" i="1"/>
  <c r="M1009" i="1"/>
  <c r="M782" i="1"/>
  <c r="M781" i="1"/>
  <c r="M315" i="1"/>
  <c r="M868" i="1"/>
  <c r="M784" i="1"/>
  <c r="M592" i="1"/>
  <c r="M614" i="1"/>
  <c r="M615" i="1"/>
  <c r="M366" i="1"/>
  <c r="M129" i="1"/>
  <c r="M1005" i="1"/>
  <c r="M22" i="1"/>
  <c r="M127" i="1"/>
  <c r="M121" i="1"/>
  <c r="M597" i="1"/>
  <c r="M1187" i="1"/>
  <c r="M317" i="1"/>
  <c r="M1311" i="1"/>
  <c r="M75" i="1"/>
  <c r="M599" i="1"/>
  <c r="M783" i="1"/>
  <c r="M598" i="1"/>
  <c r="M296" i="1"/>
  <c r="M203" i="1"/>
  <c r="M1012" i="1"/>
  <c r="M261" i="1"/>
  <c r="M688" i="1"/>
  <c r="M100" i="1"/>
  <c r="M152" i="1"/>
  <c r="M30" i="1"/>
  <c r="M304" i="1"/>
  <c r="M576" i="1"/>
  <c r="M596" i="1"/>
  <c r="M997" i="1"/>
  <c r="M77" i="1"/>
  <c r="M172" i="1"/>
  <c r="M593" i="1"/>
  <c r="M128" i="1"/>
  <c r="M998" i="1"/>
  <c r="M566" i="1"/>
  <c r="M542" i="1"/>
  <c r="M248" i="1"/>
  <c r="M326" i="1"/>
  <c r="M584" i="1"/>
  <c r="M146" i="1"/>
  <c r="M153" i="1"/>
  <c r="M586" i="1"/>
  <c r="M164" i="1"/>
  <c r="M1003" i="1"/>
  <c r="M1013" i="1"/>
  <c r="M605" i="1"/>
  <c r="M594" i="1"/>
  <c r="M611" i="1"/>
  <c r="M992" i="1"/>
  <c r="M602" i="1"/>
  <c r="M610" i="1"/>
  <c r="M237" i="1"/>
  <c r="M33" i="1"/>
  <c r="M578" i="1"/>
  <c r="M711" i="1"/>
  <c r="M1168" i="1"/>
  <c r="M269" i="1"/>
  <c r="M271" i="1"/>
  <c r="M710" i="1"/>
  <c r="M270" i="1"/>
  <c r="M89" i="1"/>
  <c r="M289" i="1"/>
  <c r="M1004" i="1"/>
  <c r="M78" i="1"/>
  <c r="M81" i="1"/>
  <c r="M79" i="1"/>
  <c r="M98" i="1"/>
  <c r="M286" i="1"/>
  <c r="M305" i="1"/>
  <c r="M314" i="1"/>
  <c r="M797" i="1"/>
  <c r="M13" i="1"/>
  <c r="M312" i="1"/>
  <c r="M708" i="1"/>
  <c r="M689" i="1"/>
  <c r="M87" i="1"/>
  <c r="M272" i="1"/>
  <c r="M291" i="1"/>
  <c r="M310" i="1"/>
  <c r="M257" i="1"/>
  <c r="M268" i="1"/>
  <c r="M288" i="1"/>
  <c r="M265" i="1"/>
  <c r="M108" i="1"/>
  <c r="M118" i="1"/>
  <c r="M256" i="1"/>
  <c r="M262" i="1"/>
  <c r="M309" i="1"/>
  <c r="M260" i="1"/>
  <c r="M264" i="1"/>
  <c r="M285" i="1"/>
  <c r="M699" i="1"/>
  <c r="M742" i="1"/>
  <c r="M1020" i="1"/>
  <c r="M169" i="1"/>
  <c r="M741" i="1"/>
  <c r="M778" i="1"/>
  <c r="M687" i="1"/>
  <c r="M690" i="1"/>
  <c r="M791" i="1"/>
  <c r="M795" i="1"/>
  <c r="M807" i="1"/>
  <c r="M815" i="1"/>
  <c r="M816" i="1"/>
  <c r="M818" i="1"/>
  <c r="M833" i="1"/>
  <c r="M838" i="1"/>
  <c r="M847" i="1"/>
  <c r="M853" i="1"/>
  <c r="M858" i="1"/>
  <c r="M860" i="1"/>
  <c r="M861" i="1"/>
  <c r="M862" i="1"/>
  <c r="M866" i="1"/>
  <c r="M872" i="1"/>
  <c r="M565" i="1"/>
  <c r="M988" i="1"/>
  <c r="M178" i="1"/>
  <c r="M1006" i="1"/>
  <c r="M1001" i="1"/>
  <c r="M867" i="1"/>
  <c r="M1120" i="1"/>
  <c r="M1073" i="1"/>
  <c r="M1077" i="1"/>
  <c r="M1122" i="1"/>
  <c r="M1070" i="1"/>
  <c r="M1071" i="1"/>
  <c r="M1130" i="1"/>
  <c r="M1129" i="1"/>
  <c r="M1080" i="1"/>
  <c r="M1134" i="1"/>
  <c r="M1081" i="1"/>
  <c r="M1390" i="1"/>
  <c r="M1100" i="1"/>
  <c r="M1121" i="1"/>
  <c r="M1113" i="1"/>
  <c r="M1079" i="1"/>
  <c r="M1388" i="1"/>
  <c r="M934" i="1"/>
  <c r="M1114" i="1"/>
  <c r="M945" i="1"/>
  <c r="M951" i="1"/>
  <c r="M1090" i="1"/>
  <c r="M1132" i="1"/>
  <c r="M1086" i="1"/>
  <c r="M1084" i="1"/>
  <c r="M1075" i="1"/>
  <c r="M913" i="1"/>
  <c r="M1160" i="1"/>
  <c r="M936" i="1"/>
  <c r="M1378" i="1"/>
  <c r="M1144" i="1"/>
  <c r="M1385" i="1"/>
  <c r="M1054" i="1"/>
  <c r="M1373" i="1"/>
  <c r="M931" i="1"/>
  <c r="M1406" i="1"/>
  <c r="M941" i="1"/>
  <c r="M1083" i="1"/>
  <c r="M1085" i="1"/>
  <c r="M930" i="1"/>
  <c r="M956" i="1"/>
  <c r="M943" i="1"/>
  <c r="M976" i="1"/>
  <c r="M1376" i="1"/>
  <c r="M1045" i="1"/>
  <c r="M1067" i="1"/>
  <c r="M1094" i="1"/>
  <c r="M1137" i="1"/>
  <c r="M1403" i="1"/>
  <c r="M1389" i="1"/>
  <c r="M1147" i="1"/>
  <c r="M944" i="1"/>
  <c r="M938" i="1"/>
  <c r="M1093" i="1"/>
  <c r="M1055" i="1"/>
  <c r="M1396" i="1"/>
  <c r="M1398" i="1"/>
  <c r="M1046" i="1"/>
  <c r="M1043" i="1"/>
  <c r="M1146" i="1"/>
  <c r="M1157" i="1"/>
  <c r="M940" i="1"/>
  <c r="M1393" i="1"/>
  <c r="M969" i="1"/>
  <c r="M916" i="1"/>
  <c r="M1154" i="1"/>
  <c r="M1089" i="1"/>
  <c r="M1142" i="1"/>
  <c r="M1392" i="1"/>
  <c r="M1375" i="1"/>
  <c r="M1111" i="1"/>
  <c r="M895" i="1"/>
  <c r="M905" i="1"/>
  <c r="M1109" i="1"/>
  <c r="M1108" i="1"/>
  <c r="M1145" i="1"/>
  <c r="M937" i="1"/>
  <c r="M1099" i="1"/>
  <c r="M1053" i="1"/>
  <c r="M1102" i="1"/>
  <c r="M1148" i="1"/>
  <c r="M1072" i="1"/>
  <c r="M1405" i="1"/>
  <c r="M1150" i="1"/>
  <c r="M1159" i="1"/>
  <c r="M1391" i="1"/>
  <c r="M1395" i="1"/>
  <c r="M1149" i="1"/>
  <c r="M1152" i="1"/>
  <c r="M1153" i="1"/>
  <c r="M949" i="1"/>
  <c r="M1379" i="1"/>
  <c r="M1107" i="1"/>
  <c r="M1112" i="1"/>
  <c r="M1103" i="1"/>
  <c r="M935" i="1"/>
  <c r="M1155" i="1"/>
  <c r="M1374" i="1"/>
  <c r="M1380" i="1"/>
  <c r="M1110" i="1"/>
  <c r="M1139" i="1"/>
  <c r="M1140" i="1"/>
  <c r="M1151" i="1"/>
  <c r="M1156" i="1"/>
  <c r="M1101" i="1"/>
  <c r="M1138" i="1"/>
  <c r="M1096" i="1"/>
  <c r="M1104" i="1"/>
  <c r="M894" i="1"/>
  <c r="M1035" i="1"/>
  <c r="M1399" i="1"/>
  <c r="M893" i="1"/>
  <c r="M1384" i="1"/>
  <c r="M1023" i="1"/>
  <c r="M1087" i="1"/>
  <c r="M1011" i="1"/>
  <c r="M1000" i="1"/>
  <c r="M1032" i="1"/>
  <c r="M1059" i="1"/>
  <c r="M1016" i="1"/>
  <c r="M1039" i="1"/>
  <c r="M1029" i="1"/>
  <c r="M1068" i="1"/>
  <c r="M1019" i="1"/>
  <c r="M1028" i="1"/>
  <c r="M665" i="1"/>
  <c r="J1406" i="1"/>
  <c r="K1406" i="1"/>
  <c r="L1406" i="1"/>
  <c r="J1405" i="1"/>
  <c r="K1405" i="1"/>
  <c r="L1405" i="1"/>
  <c r="J1404" i="1"/>
  <c r="K1404" i="1"/>
  <c r="L1404" i="1"/>
  <c r="J1403" i="1"/>
  <c r="K1403" i="1"/>
  <c r="L1403" i="1"/>
  <c r="J1402" i="1"/>
  <c r="K1402" i="1"/>
  <c r="L1402" i="1"/>
  <c r="J1401" i="1"/>
  <c r="K1401" i="1"/>
  <c r="L1401" i="1"/>
  <c r="J1400" i="1"/>
  <c r="K1400" i="1"/>
  <c r="L1400" i="1"/>
  <c r="J1399" i="1"/>
  <c r="K1399" i="1"/>
  <c r="L1399" i="1"/>
  <c r="J1398" i="1"/>
  <c r="K1398" i="1"/>
  <c r="L1398" i="1"/>
  <c r="J1397" i="1"/>
  <c r="K1397" i="1"/>
  <c r="L1397" i="1"/>
  <c r="J1396" i="1"/>
  <c r="K1396" i="1"/>
  <c r="L1396" i="1"/>
  <c r="J1395" i="1"/>
  <c r="K1395" i="1"/>
  <c r="L1395" i="1"/>
  <c r="J1394" i="1"/>
  <c r="K1394" i="1"/>
  <c r="L1394" i="1"/>
  <c r="J1393" i="1"/>
  <c r="K1393" i="1"/>
  <c r="L1393" i="1"/>
  <c r="J1392" i="1"/>
  <c r="K1392" i="1"/>
  <c r="L1392" i="1"/>
  <c r="J1391" i="1"/>
  <c r="K1391" i="1"/>
  <c r="L1391" i="1"/>
  <c r="J1390" i="1"/>
  <c r="K1390" i="1"/>
  <c r="L1390" i="1"/>
  <c r="J1389" i="1"/>
  <c r="K1389" i="1"/>
  <c r="L1389" i="1"/>
  <c r="J1388" i="1"/>
  <c r="K1388" i="1"/>
  <c r="L1388" i="1"/>
  <c r="J1387" i="1"/>
  <c r="K1387" i="1"/>
  <c r="L1387" i="1"/>
  <c r="J1386" i="1"/>
  <c r="K1386" i="1"/>
  <c r="L1386" i="1"/>
  <c r="J1385" i="1"/>
  <c r="K1385" i="1"/>
  <c r="L1385" i="1"/>
  <c r="J1384" i="1"/>
  <c r="K1384" i="1"/>
  <c r="L1384" i="1"/>
  <c r="J1383" i="1"/>
  <c r="K1383" i="1"/>
  <c r="L1383" i="1"/>
  <c r="J1382" i="1"/>
  <c r="K1382" i="1"/>
  <c r="L1382" i="1"/>
  <c r="J1381" i="1"/>
  <c r="K1381" i="1"/>
  <c r="L1381" i="1"/>
  <c r="J1380" i="1"/>
  <c r="K1380" i="1"/>
  <c r="L1380" i="1"/>
  <c r="J1379" i="1"/>
  <c r="K1379" i="1"/>
  <c r="L1379" i="1"/>
  <c r="J1378" i="1"/>
  <c r="K1378" i="1"/>
  <c r="L1378" i="1"/>
  <c r="J1377" i="1"/>
  <c r="K1377" i="1"/>
  <c r="L1377" i="1"/>
  <c r="J1376" i="1"/>
  <c r="K1376" i="1"/>
  <c r="L1376" i="1"/>
  <c r="J1375" i="1"/>
  <c r="K1375" i="1"/>
  <c r="L1375" i="1"/>
  <c r="J1374" i="1"/>
  <c r="K1374" i="1"/>
  <c r="L1374" i="1"/>
  <c r="J1373" i="1"/>
  <c r="K1373" i="1"/>
  <c r="L1373" i="1"/>
  <c r="J1372" i="1"/>
  <c r="K1372" i="1"/>
  <c r="L1372" i="1"/>
  <c r="J1371" i="1"/>
  <c r="K1371" i="1"/>
  <c r="L1371" i="1"/>
  <c r="J1370" i="1"/>
  <c r="K1370" i="1"/>
  <c r="L1370" i="1"/>
  <c r="J1369" i="1"/>
  <c r="K1369" i="1"/>
  <c r="L1369" i="1"/>
  <c r="J1368" i="1"/>
  <c r="K1368" i="1"/>
  <c r="L1368" i="1"/>
  <c r="J1367" i="1"/>
  <c r="K1367" i="1"/>
  <c r="L1367" i="1"/>
  <c r="J1366" i="1"/>
  <c r="K1366" i="1"/>
  <c r="L1366" i="1"/>
  <c r="J1365" i="1"/>
  <c r="K1365" i="1"/>
  <c r="L1365" i="1"/>
  <c r="J1364" i="1"/>
  <c r="K1364" i="1"/>
  <c r="L1364" i="1"/>
  <c r="J1363" i="1"/>
  <c r="K1363" i="1"/>
  <c r="L1363" i="1"/>
  <c r="J1362" i="1"/>
  <c r="K1362" i="1"/>
  <c r="L1362" i="1"/>
  <c r="J1361" i="1"/>
  <c r="K1361" i="1"/>
  <c r="L1361" i="1"/>
  <c r="J1360" i="1"/>
  <c r="K1360" i="1"/>
  <c r="L1360" i="1"/>
  <c r="J1359" i="1"/>
  <c r="K1359" i="1"/>
  <c r="L1359" i="1"/>
  <c r="J1358" i="1"/>
  <c r="K1358" i="1"/>
  <c r="L1358" i="1"/>
  <c r="J1357" i="1"/>
  <c r="K1357" i="1"/>
  <c r="L1357" i="1"/>
  <c r="J1356" i="1"/>
  <c r="K1356" i="1"/>
  <c r="L1356" i="1"/>
  <c r="J1355" i="1"/>
  <c r="K1355" i="1"/>
  <c r="L1355" i="1"/>
  <c r="J1354" i="1"/>
  <c r="K1354" i="1"/>
  <c r="L1354" i="1"/>
  <c r="J1353" i="1"/>
  <c r="K1353" i="1"/>
  <c r="L1353" i="1"/>
  <c r="J1352" i="1"/>
  <c r="K1352" i="1"/>
  <c r="L1352" i="1"/>
  <c r="J1351" i="1"/>
  <c r="K1351" i="1"/>
  <c r="L1351" i="1"/>
  <c r="J1350" i="1"/>
  <c r="K1350" i="1"/>
  <c r="L1350" i="1"/>
  <c r="J1349" i="1"/>
  <c r="K1349" i="1"/>
  <c r="L1349" i="1"/>
  <c r="J1348" i="1"/>
  <c r="K1348" i="1"/>
  <c r="L1348" i="1"/>
  <c r="J1347" i="1"/>
  <c r="K1347" i="1"/>
  <c r="L1347" i="1"/>
  <c r="J1346" i="1"/>
  <c r="K1346" i="1"/>
  <c r="L1346" i="1"/>
  <c r="J1345" i="1"/>
  <c r="K1345" i="1"/>
  <c r="L1345" i="1"/>
  <c r="J1344" i="1"/>
  <c r="K1344" i="1"/>
  <c r="L1344" i="1"/>
  <c r="J1343" i="1"/>
  <c r="K1343" i="1"/>
  <c r="L1343" i="1"/>
  <c r="J1342" i="1"/>
  <c r="K1342" i="1"/>
  <c r="L1342" i="1"/>
  <c r="J1341" i="1"/>
  <c r="K1341" i="1"/>
  <c r="L1341" i="1"/>
  <c r="J1340" i="1"/>
  <c r="K1340" i="1"/>
  <c r="L1340" i="1"/>
  <c r="J1339" i="1"/>
  <c r="K1339" i="1"/>
  <c r="L1339" i="1"/>
  <c r="J1338" i="1"/>
  <c r="K1338" i="1"/>
  <c r="L1338" i="1"/>
  <c r="J1337" i="1"/>
  <c r="K1337" i="1"/>
  <c r="L1337" i="1"/>
  <c r="J1336" i="1"/>
  <c r="K1336" i="1"/>
  <c r="L1336" i="1"/>
  <c r="J1335" i="1"/>
  <c r="K1335" i="1"/>
  <c r="L1335" i="1"/>
  <c r="J1334" i="1"/>
  <c r="K1334" i="1"/>
  <c r="L1334" i="1"/>
  <c r="J1333" i="1"/>
  <c r="K1333" i="1"/>
  <c r="L1333" i="1"/>
  <c r="J1332" i="1"/>
  <c r="K1332" i="1"/>
  <c r="L1332" i="1"/>
  <c r="J1331" i="1"/>
  <c r="K1331" i="1"/>
  <c r="L1331" i="1"/>
  <c r="J1330" i="1"/>
  <c r="K1330" i="1"/>
  <c r="L1330" i="1"/>
  <c r="J1329" i="1"/>
  <c r="K1329" i="1"/>
  <c r="L1329" i="1"/>
  <c r="J1328" i="1"/>
  <c r="K1328" i="1"/>
  <c r="L1328" i="1"/>
  <c r="J1327" i="1"/>
  <c r="K1327" i="1"/>
  <c r="L1327" i="1"/>
  <c r="J1326" i="1"/>
  <c r="K1326" i="1"/>
  <c r="L1326" i="1"/>
  <c r="J1325" i="1"/>
  <c r="K1325" i="1"/>
  <c r="L1325" i="1"/>
  <c r="J1324" i="1"/>
  <c r="K1324" i="1"/>
  <c r="L1324" i="1"/>
  <c r="J1323" i="1"/>
  <c r="K1323" i="1"/>
  <c r="L1323" i="1"/>
  <c r="J1322" i="1"/>
  <c r="K1322" i="1"/>
  <c r="L1322" i="1"/>
  <c r="J1321" i="1"/>
  <c r="K1321" i="1"/>
  <c r="L1321" i="1"/>
  <c r="J1320" i="1"/>
  <c r="K1320" i="1"/>
  <c r="L1320" i="1"/>
  <c r="J1319" i="1"/>
  <c r="K1319" i="1"/>
  <c r="L1319" i="1"/>
  <c r="J1318" i="1"/>
  <c r="K1318" i="1"/>
  <c r="L1318" i="1"/>
  <c r="J1317" i="1"/>
  <c r="K1317" i="1"/>
  <c r="L1317" i="1"/>
  <c r="J1316" i="1"/>
  <c r="K1316" i="1"/>
  <c r="L1316" i="1"/>
  <c r="J1315" i="1"/>
  <c r="K1315" i="1"/>
  <c r="L1315" i="1"/>
  <c r="J1314" i="1"/>
  <c r="K1314" i="1"/>
  <c r="L1314" i="1"/>
  <c r="J1313" i="1"/>
  <c r="K1313" i="1"/>
  <c r="L1313" i="1"/>
  <c r="J1312" i="1"/>
  <c r="K1312" i="1"/>
  <c r="L1312" i="1"/>
  <c r="J1311" i="1"/>
  <c r="K1311" i="1"/>
  <c r="L1311" i="1"/>
  <c r="J1310" i="1"/>
  <c r="K1310" i="1"/>
  <c r="L1310" i="1"/>
  <c r="J1309" i="1"/>
  <c r="K1309" i="1"/>
  <c r="L1309" i="1"/>
  <c r="J1308" i="1"/>
  <c r="K1308" i="1"/>
  <c r="L1308" i="1"/>
  <c r="J1307" i="1"/>
  <c r="K1307" i="1"/>
  <c r="L1307" i="1"/>
  <c r="J1306" i="1"/>
  <c r="K1306" i="1"/>
  <c r="L1306" i="1"/>
  <c r="J1305" i="1"/>
  <c r="K1305" i="1"/>
  <c r="L1305" i="1"/>
  <c r="J1304" i="1"/>
  <c r="K1304" i="1"/>
  <c r="L1304" i="1"/>
  <c r="J1303" i="1"/>
  <c r="K1303" i="1"/>
  <c r="L1303" i="1"/>
  <c r="J1302" i="1"/>
  <c r="K1302" i="1"/>
  <c r="L1302" i="1"/>
  <c r="J1301" i="1"/>
  <c r="K1301" i="1"/>
  <c r="L1301" i="1"/>
  <c r="J1300" i="1"/>
  <c r="K1300" i="1"/>
  <c r="L1300" i="1"/>
  <c r="J1299" i="1"/>
  <c r="K1299" i="1"/>
  <c r="L1299" i="1"/>
  <c r="J1298" i="1"/>
  <c r="K1298" i="1"/>
  <c r="L1298" i="1"/>
  <c r="J1297" i="1"/>
  <c r="K1297" i="1"/>
  <c r="L1297" i="1"/>
  <c r="J1296" i="1"/>
  <c r="K1296" i="1"/>
  <c r="L1296" i="1"/>
  <c r="J1295" i="1"/>
  <c r="K1295" i="1"/>
  <c r="L1295" i="1"/>
  <c r="J1294" i="1"/>
  <c r="K1294" i="1"/>
  <c r="L1294" i="1"/>
  <c r="J1293" i="1"/>
  <c r="K1293" i="1"/>
  <c r="L1293" i="1"/>
  <c r="J1292" i="1"/>
  <c r="K1292" i="1"/>
  <c r="L1292" i="1"/>
  <c r="J1291" i="1"/>
  <c r="K1291" i="1"/>
  <c r="L1291" i="1"/>
  <c r="J1290" i="1"/>
  <c r="K1290" i="1"/>
  <c r="L1290" i="1"/>
  <c r="J1289" i="1"/>
  <c r="K1289" i="1"/>
  <c r="L1289" i="1"/>
  <c r="J1288" i="1"/>
  <c r="K1288" i="1"/>
  <c r="L1288" i="1"/>
  <c r="J1287" i="1"/>
  <c r="K1287" i="1"/>
  <c r="L1287" i="1"/>
  <c r="J1286" i="1"/>
  <c r="K1286" i="1"/>
  <c r="L1286" i="1"/>
  <c r="J1285" i="1"/>
  <c r="K1285" i="1"/>
  <c r="L1285" i="1"/>
  <c r="J1284" i="1"/>
  <c r="K1284" i="1"/>
  <c r="L1284" i="1"/>
  <c r="J1283" i="1"/>
  <c r="K1283" i="1"/>
  <c r="L1283" i="1"/>
  <c r="J1282" i="1"/>
  <c r="K1282" i="1"/>
  <c r="L1282" i="1"/>
  <c r="J1281" i="1"/>
  <c r="K1281" i="1"/>
  <c r="L1281" i="1"/>
  <c r="J1280" i="1"/>
  <c r="K1280" i="1"/>
  <c r="L1280" i="1"/>
  <c r="J1279" i="1"/>
  <c r="K1279" i="1"/>
  <c r="L1279" i="1"/>
  <c r="J1278" i="1"/>
  <c r="K1278" i="1"/>
  <c r="L1278" i="1"/>
  <c r="J1277" i="1"/>
  <c r="K1277" i="1"/>
  <c r="L1277" i="1"/>
  <c r="J1276" i="1"/>
  <c r="K1276" i="1"/>
  <c r="L1276" i="1"/>
  <c r="J1275" i="1"/>
  <c r="K1275" i="1"/>
  <c r="L1275" i="1"/>
  <c r="J1274" i="1"/>
  <c r="K1274" i="1"/>
  <c r="L1274" i="1"/>
  <c r="J1273" i="1"/>
  <c r="K1273" i="1"/>
  <c r="L1273" i="1"/>
  <c r="J1272" i="1"/>
  <c r="K1272" i="1"/>
  <c r="L1272" i="1"/>
  <c r="J1271" i="1"/>
  <c r="K1271" i="1"/>
  <c r="L1271" i="1"/>
  <c r="J1270" i="1"/>
  <c r="K1270" i="1"/>
  <c r="L1270" i="1"/>
  <c r="J1269" i="1"/>
  <c r="K1269" i="1"/>
  <c r="L1269" i="1"/>
  <c r="J1268" i="1"/>
  <c r="K1268" i="1"/>
  <c r="L1268" i="1"/>
  <c r="J1267" i="1"/>
  <c r="K1267" i="1"/>
  <c r="L1267" i="1"/>
  <c r="J1266" i="1"/>
  <c r="K1266" i="1"/>
  <c r="L1266" i="1"/>
  <c r="J1265" i="1"/>
  <c r="K1265" i="1"/>
  <c r="L1265" i="1"/>
  <c r="J1264" i="1"/>
  <c r="K1264" i="1"/>
  <c r="L1264" i="1"/>
  <c r="J1263" i="1"/>
  <c r="K1263" i="1"/>
  <c r="L1263" i="1"/>
  <c r="J1262" i="1"/>
  <c r="K1262" i="1"/>
  <c r="L1262" i="1"/>
  <c r="J1261" i="1"/>
  <c r="K1261" i="1"/>
  <c r="L1261" i="1"/>
  <c r="J1260" i="1"/>
  <c r="K1260" i="1"/>
  <c r="L1260" i="1"/>
  <c r="J1259" i="1"/>
  <c r="K1259" i="1"/>
  <c r="L1259" i="1"/>
  <c r="J1258" i="1"/>
  <c r="K1258" i="1"/>
  <c r="L1258" i="1"/>
  <c r="J1257" i="1"/>
  <c r="K1257" i="1"/>
  <c r="L1257" i="1"/>
  <c r="J1256" i="1"/>
  <c r="K1256" i="1"/>
  <c r="L1256" i="1"/>
  <c r="J1255" i="1"/>
  <c r="K1255" i="1"/>
  <c r="L1255" i="1"/>
  <c r="J1254" i="1"/>
  <c r="K1254" i="1"/>
  <c r="L1254" i="1"/>
  <c r="J1253" i="1"/>
  <c r="K1253" i="1"/>
  <c r="L1253" i="1"/>
  <c r="J1252" i="1"/>
  <c r="K1252" i="1"/>
  <c r="L1252" i="1"/>
  <c r="J1251" i="1"/>
  <c r="K1251" i="1"/>
  <c r="L1251" i="1"/>
  <c r="J1250" i="1"/>
  <c r="K1250" i="1"/>
  <c r="L1250" i="1"/>
  <c r="J1249" i="1"/>
  <c r="K1249" i="1"/>
  <c r="L1249" i="1"/>
  <c r="J1248" i="1"/>
  <c r="K1248" i="1"/>
  <c r="L1248" i="1"/>
  <c r="J1247" i="1"/>
  <c r="K1247" i="1"/>
  <c r="L1247" i="1"/>
  <c r="J1246" i="1"/>
  <c r="K1246" i="1"/>
  <c r="L1246" i="1"/>
  <c r="J1245" i="1"/>
  <c r="K1245" i="1"/>
  <c r="L1245" i="1"/>
  <c r="J1244" i="1"/>
  <c r="K1244" i="1"/>
  <c r="L1244" i="1"/>
  <c r="J1243" i="1"/>
  <c r="K1243" i="1"/>
  <c r="L1243" i="1"/>
  <c r="J1242" i="1"/>
  <c r="K1242" i="1"/>
  <c r="L1242" i="1"/>
  <c r="J1241" i="1"/>
  <c r="K1241" i="1"/>
  <c r="L1241" i="1"/>
  <c r="J1240" i="1"/>
  <c r="K1240" i="1"/>
  <c r="L1240" i="1"/>
  <c r="J1239" i="1"/>
  <c r="K1239" i="1"/>
  <c r="L1239" i="1"/>
  <c r="J1238" i="1"/>
  <c r="K1238" i="1"/>
  <c r="L1238" i="1"/>
  <c r="J1237" i="1"/>
  <c r="K1237" i="1"/>
  <c r="L1237" i="1"/>
  <c r="J1236" i="1"/>
  <c r="K1236" i="1"/>
  <c r="L1236" i="1"/>
  <c r="J1235" i="1"/>
  <c r="K1235" i="1"/>
  <c r="L1235" i="1"/>
  <c r="J1234" i="1"/>
  <c r="K1234" i="1"/>
  <c r="L1234" i="1"/>
  <c r="J1233" i="1"/>
  <c r="K1233" i="1"/>
  <c r="L1233" i="1"/>
  <c r="J1232" i="1"/>
  <c r="K1232" i="1"/>
  <c r="L1232" i="1"/>
  <c r="J1231" i="1"/>
  <c r="K1231" i="1"/>
  <c r="L1231" i="1"/>
  <c r="J1230" i="1"/>
  <c r="K1230" i="1"/>
  <c r="L1230" i="1"/>
  <c r="J1229" i="1"/>
  <c r="K1229" i="1"/>
  <c r="L1229" i="1"/>
  <c r="J1228" i="1"/>
  <c r="K1228" i="1"/>
  <c r="L1228" i="1"/>
  <c r="J1227" i="1"/>
  <c r="K1227" i="1"/>
  <c r="L1227" i="1"/>
  <c r="J1226" i="1"/>
  <c r="K1226" i="1"/>
  <c r="L1226" i="1"/>
  <c r="J1225" i="1"/>
  <c r="K1225" i="1"/>
  <c r="L1225" i="1"/>
  <c r="J1224" i="1"/>
  <c r="K1224" i="1"/>
  <c r="L1224" i="1"/>
  <c r="J1223" i="1"/>
  <c r="K1223" i="1"/>
  <c r="L1223" i="1"/>
  <c r="J1222" i="1"/>
  <c r="K1222" i="1"/>
  <c r="L1222" i="1"/>
  <c r="J1221" i="1"/>
  <c r="K1221" i="1"/>
  <c r="L1221" i="1"/>
  <c r="J1220" i="1"/>
  <c r="K1220" i="1"/>
  <c r="L1220" i="1"/>
  <c r="J1219" i="1"/>
  <c r="K1219" i="1"/>
  <c r="L1219" i="1"/>
  <c r="J1218" i="1"/>
  <c r="K1218" i="1"/>
  <c r="L1218" i="1"/>
  <c r="J1217" i="1"/>
  <c r="K1217" i="1"/>
  <c r="L1217" i="1"/>
  <c r="J1216" i="1"/>
  <c r="K1216" i="1"/>
  <c r="L1216" i="1"/>
  <c r="J1215" i="1"/>
  <c r="K1215" i="1"/>
  <c r="L1215" i="1"/>
  <c r="J1214" i="1"/>
  <c r="K1214" i="1"/>
  <c r="L1214" i="1"/>
  <c r="J1213" i="1"/>
  <c r="K1213" i="1"/>
  <c r="L1213" i="1"/>
  <c r="J1212" i="1"/>
  <c r="K1212" i="1"/>
  <c r="L1212" i="1"/>
  <c r="J1211" i="1"/>
  <c r="K1211" i="1"/>
  <c r="L1211" i="1"/>
  <c r="J1210" i="1"/>
  <c r="K1210" i="1"/>
  <c r="L1210" i="1"/>
  <c r="J1209" i="1"/>
  <c r="K1209" i="1"/>
  <c r="L1209" i="1"/>
  <c r="J1208" i="1"/>
  <c r="K1208" i="1"/>
  <c r="L1208" i="1"/>
  <c r="J1207" i="1"/>
  <c r="K1207" i="1"/>
  <c r="L1207" i="1"/>
  <c r="J1206" i="1"/>
  <c r="K1206" i="1"/>
  <c r="L1206" i="1"/>
  <c r="J1205" i="1"/>
  <c r="K1205" i="1"/>
  <c r="L1205" i="1"/>
  <c r="J1204" i="1"/>
  <c r="K1204" i="1"/>
  <c r="L1204" i="1"/>
  <c r="J1203" i="1"/>
  <c r="K1203" i="1"/>
  <c r="L1203" i="1"/>
  <c r="J1202" i="1"/>
  <c r="K1202" i="1"/>
  <c r="L1202" i="1"/>
  <c r="J1201" i="1"/>
  <c r="K1201" i="1"/>
  <c r="L1201" i="1"/>
  <c r="J1200" i="1"/>
  <c r="K1200" i="1"/>
  <c r="L1200" i="1"/>
  <c r="J1199" i="1"/>
  <c r="K1199" i="1"/>
  <c r="L1199" i="1"/>
  <c r="J1198" i="1"/>
  <c r="K1198" i="1"/>
  <c r="L1198" i="1"/>
  <c r="J1197" i="1"/>
  <c r="K1197" i="1"/>
  <c r="L1197" i="1"/>
  <c r="J1196" i="1"/>
  <c r="K1196" i="1"/>
  <c r="L1196" i="1"/>
  <c r="J1195" i="1"/>
  <c r="K1195" i="1"/>
  <c r="L1195" i="1"/>
  <c r="J1194" i="1"/>
  <c r="K1194" i="1"/>
  <c r="L1194" i="1"/>
  <c r="J1193" i="1"/>
  <c r="K1193" i="1"/>
  <c r="L1193" i="1"/>
  <c r="J1192" i="1"/>
  <c r="K1192" i="1"/>
  <c r="L1192" i="1"/>
  <c r="J1191" i="1"/>
  <c r="K1191" i="1"/>
  <c r="L1191" i="1"/>
  <c r="J1190" i="1"/>
  <c r="K1190" i="1"/>
  <c r="L1190" i="1"/>
  <c r="J1189" i="1"/>
  <c r="K1189" i="1"/>
  <c r="L1189" i="1"/>
  <c r="J1188" i="1"/>
  <c r="K1188" i="1"/>
  <c r="L1188" i="1"/>
  <c r="J1187" i="1"/>
  <c r="K1187" i="1"/>
  <c r="L1187" i="1"/>
  <c r="J1186" i="1"/>
  <c r="K1186" i="1"/>
  <c r="L1186" i="1"/>
  <c r="J1185" i="1"/>
  <c r="K1185" i="1"/>
  <c r="L1185" i="1"/>
  <c r="J1184" i="1"/>
  <c r="K1184" i="1"/>
  <c r="L1184" i="1"/>
  <c r="J1183" i="1"/>
  <c r="K1183" i="1"/>
  <c r="L1183" i="1"/>
  <c r="J1182" i="1"/>
  <c r="K1182" i="1"/>
  <c r="L1182" i="1"/>
  <c r="J1181" i="1"/>
  <c r="K1181" i="1"/>
  <c r="L1181" i="1"/>
  <c r="J1180" i="1"/>
  <c r="K1180" i="1"/>
  <c r="L1180" i="1"/>
  <c r="J1179" i="1"/>
  <c r="K1179" i="1"/>
  <c r="L1179" i="1"/>
  <c r="J1178" i="1"/>
  <c r="K1178" i="1"/>
  <c r="L1178" i="1"/>
  <c r="J1177" i="1"/>
  <c r="K1177" i="1"/>
  <c r="L1177" i="1"/>
  <c r="J1176" i="1"/>
  <c r="K1176" i="1"/>
  <c r="L1176" i="1"/>
  <c r="J1175" i="1"/>
  <c r="K1175" i="1"/>
  <c r="L1175" i="1"/>
  <c r="J1174" i="1"/>
  <c r="K1174" i="1"/>
  <c r="L1174" i="1"/>
  <c r="J1173" i="1"/>
  <c r="K1173" i="1"/>
  <c r="L1173" i="1"/>
  <c r="J1172" i="1"/>
  <c r="K1172" i="1"/>
  <c r="L1172" i="1"/>
  <c r="J1171" i="1"/>
  <c r="K1171" i="1"/>
  <c r="L1171" i="1"/>
  <c r="J1170" i="1"/>
  <c r="K1170" i="1"/>
  <c r="L1170" i="1"/>
  <c r="J1169" i="1"/>
  <c r="K1169" i="1"/>
  <c r="L1169" i="1"/>
  <c r="J1168" i="1"/>
  <c r="K1168" i="1"/>
  <c r="L1168" i="1"/>
  <c r="J1167" i="1"/>
  <c r="K1167" i="1"/>
  <c r="L1167" i="1"/>
  <c r="J1166" i="1"/>
  <c r="K1166" i="1"/>
  <c r="L1166" i="1"/>
  <c r="J1165" i="1"/>
  <c r="K1165" i="1"/>
  <c r="L1165" i="1"/>
  <c r="J1164" i="1"/>
  <c r="K1164" i="1"/>
  <c r="L1164" i="1"/>
  <c r="J1163" i="1"/>
  <c r="K1163" i="1"/>
  <c r="L1163" i="1"/>
  <c r="J1162" i="1"/>
  <c r="K1162" i="1"/>
  <c r="L1162" i="1"/>
  <c r="J1161" i="1"/>
  <c r="K1161" i="1"/>
  <c r="L1161" i="1"/>
  <c r="J1160" i="1"/>
  <c r="K1160" i="1"/>
  <c r="L1160" i="1"/>
  <c r="J1159" i="1"/>
  <c r="K1159" i="1"/>
  <c r="L1159" i="1"/>
  <c r="J1158" i="1"/>
  <c r="K1158" i="1"/>
  <c r="L1158" i="1"/>
  <c r="J1157" i="1"/>
  <c r="K1157" i="1"/>
  <c r="L1157" i="1"/>
  <c r="J1156" i="1"/>
  <c r="K1156" i="1"/>
  <c r="L1156" i="1"/>
  <c r="J1155" i="1"/>
  <c r="K1155" i="1"/>
  <c r="L1155" i="1"/>
  <c r="J1154" i="1"/>
  <c r="K1154" i="1"/>
  <c r="L1154" i="1"/>
  <c r="J1153" i="1"/>
  <c r="K1153" i="1"/>
  <c r="L1153" i="1"/>
  <c r="J1152" i="1"/>
  <c r="K1152" i="1"/>
  <c r="L1152" i="1"/>
  <c r="J1151" i="1"/>
  <c r="K1151" i="1"/>
  <c r="L1151" i="1"/>
  <c r="J1150" i="1"/>
  <c r="K1150" i="1"/>
  <c r="L1150" i="1"/>
  <c r="J1149" i="1"/>
  <c r="K1149" i="1"/>
  <c r="L1149" i="1"/>
  <c r="J1148" i="1"/>
  <c r="K1148" i="1"/>
  <c r="L1148" i="1"/>
  <c r="J1147" i="1"/>
  <c r="K1147" i="1"/>
  <c r="L1147" i="1"/>
  <c r="J1146" i="1"/>
  <c r="K1146" i="1"/>
  <c r="L1146" i="1"/>
  <c r="J1145" i="1"/>
  <c r="K1145" i="1"/>
  <c r="L1145" i="1"/>
  <c r="J1144" i="1"/>
  <c r="K1144" i="1"/>
  <c r="L1144" i="1"/>
  <c r="J1143" i="1"/>
  <c r="K1143" i="1"/>
  <c r="L1143" i="1"/>
  <c r="J1142" i="1"/>
  <c r="K1142" i="1"/>
  <c r="L1142" i="1"/>
  <c r="J1141" i="1"/>
  <c r="K1141" i="1"/>
  <c r="L1141" i="1"/>
  <c r="J1140" i="1"/>
  <c r="K1140" i="1"/>
  <c r="L1140" i="1"/>
  <c r="J1139" i="1"/>
  <c r="K1139" i="1"/>
  <c r="L1139" i="1"/>
  <c r="J1138" i="1"/>
  <c r="K1138" i="1"/>
  <c r="L1138" i="1"/>
  <c r="J1137" i="1"/>
  <c r="K1137" i="1"/>
  <c r="L1137" i="1"/>
  <c r="J1136" i="1"/>
  <c r="K1136" i="1"/>
  <c r="L1136" i="1"/>
  <c r="J1135" i="1"/>
  <c r="K1135" i="1"/>
  <c r="L1135" i="1"/>
  <c r="J1134" i="1"/>
  <c r="K1134" i="1"/>
  <c r="L1134" i="1"/>
  <c r="J1133" i="1"/>
  <c r="K1133" i="1"/>
  <c r="L1133" i="1"/>
  <c r="J1132" i="1"/>
  <c r="K1132" i="1"/>
  <c r="L1132" i="1"/>
  <c r="J1131" i="1"/>
  <c r="K1131" i="1"/>
  <c r="L1131" i="1"/>
  <c r="J1130" i="1"/>
  <c r="K1130" i="1"/>
  <c r="L1130" i="1"/>
  <c r="J1129" i="1"/>
  <c r="K1129" i="1"/>
  <c r="L1129" i="1"/>
  <c r="J1128" i="1"/>
  <c r="K1128" i="1"/>
  <c r="L1128" i="1"/>
  <c r="J1127" i="1"/>
  <c r="K1127" i="1"/>
  <c r="L1127" i="1"/>
  <c r="J1126" i="1"/>
  <c r="K1126" i="1"/>
  <c r="L1126" i="1"/>
  <c r="J1125" i="1"/>
  <c r="K1125" i="1"/>
  <c r="L1125" i="1"/>
  <c r="J1124" i="1"/>
  <c r="K1124" i="1"/>
  <c r="L1124" i="1"/>
  <c r="J1123" i="1"/>
  <c r="K1123" i="1"/>
  <c r="L1123" i="1"/>
  <c r="J1122" i="1"/>
  <c r="K1122" i="1"/>
  <c r="L1122" i="1"/>
  <c r="J1121" i="1"/>
  <c r="K1121" i="1"/>
  <c r="L1121" i="1"/>
  <c r="J1120" i="1"/>
  <c r="K1120" i="1"/>
  <c r="L1120" i="1"/>
  <c r="J1119" i="1"/>
  <c r="K1119" i="1"/>
  <c r="L1119" i="1"/>
  <c r="J1118" i="1"/>
  <c r="K1118" i="1"/>
  <c r="L1118" i="1"/>
  <c r="J1117" i="1"/>
  <c r="K1117" i="1"/>
  <c r="L1117" i="1"/>
  <c r="J1116" i="1"/>
  <c r="K1116" i="1"/>
  <c r="L1116" i="1"/>
  <c r="J1115" i="1"/>
  <c r="K1115" i="1"/>
  <c r="L1115" i="1"/>
  <c r="J1114" i="1"/>
  <c r="K1114" i="1"/>
  <c r="L1114" i="1"/>
  <c r="J1113" i="1"/>
  <c r="K1113" i="1"/>
  <c r="L1113" i="1"/>
  <c r="J1112" i="1"/>
  <c r="K1112" i="1"/>
  <c r="L1112" i="1"/>
  <c r="J1111" i="1"/>
  <c r="K1111" i="1"/>
  <c r="L1111" i="1"/>
  <c r="J1110" i="1"/>
  <c r="K1110" i="1"/>
  <c r="L1110" i="1"/>
  <c r="J1109" i="1"/>
  <c r="K1109" i="1"/>
  <c r="L1109" i="1"/>
  <c r="J1108" i="1"/>
  <c r="K1108" i="1"/>
  <c r="L1108" i="1"/>
  <c r="J1107" i="1"/>
  <c r="K1107" i="1"/>
  <c r="L1107" i="1"/>
  <c r="J1106" i="1"/>
  <c r="K1106" i="1"/>
  <c r="L1106" i="1"/>
  <c r="J1105" i="1"/>
  <c r="K1105" i="1"/>
  <c r="L1105" i="1"/>
  <c r="J1104" i="1"/>
  <c r="K1104" i="1"/>
  <c r="L1104" i="1"/>
  <c r="J1103" i="1"/>
  <c r="K1103" i="1"/>
  <c r="L1103" i="1"/>
  <c r="J1102" i="1"/>
  <c r="K1102" i="1"/>
  <c r="L1102" i="1"/>
  <c r="J1101" i="1"/>
  <c r="K1101" i="1"/>
  <c r="L1101" i="1"/>
  <c r="J1100" i="1"/>
  <c r="K1100" i="1"/>
  <c r="L1100" i="1"/>
  <c r="J1099" i="1"/>
  <c r="K1099" i="1"/>
  <c r="L1099" i="1"/>
  <c r="J1098" i="1"/>
  <c r="K1098" i="1"/>
  <c r="L1098" i="1"/>
  <c r="J1097" i="1"/>
  <c r="K1097" i="1"/>
  <c r="L1097" i="1"/>
  <c r="J1096" i="1"/>
  <c r="K1096" i="1"/>
  <c r="L1096" i="1"/>
  <c r="J1095" i="1"/>
  <c r="K1095" i="1"/>
  <c r="L1095" i="1"/>
  <c r="J1094" i="1"/>
  <c r="K1094" i="1"/>
  <c r="L1094" i="1"/>
  <c r="J1093" i="1"/>
  <c r="K1093" i="1"/>
  <c r="L1093" i="1"/>
  <c r="J1092" i="1"/>
  <c r="K1092" i="1"/>
  <c r="L1092" i="1"/>
  <c r="J1091" i="1"/>
  <c r="K1091" i="1"/>
  <c r="L1091" i="1"/>
  <c r="J1090" i="1"/>
  <c r="K1090" i="1"/>
  <c r="L1090" i="1"/>
  <c r="J1089" i="1"/>
  <c r="K1089" i="1"/>
  <c r="L1089" i="1"/>
  <c r="J1088" i="1"/>
  <c r="K1088" i="1"/>
  <c r="L1088" i="1"/>
  <c r="J1087" i="1"/>
  <c r="K1087" i="1"/>
  <c r="L1087" i="1"/>
  <c r="J1086" i="1"/>
  <c r="K1086" i="1"/>
  <c r="L1086" i="1"/>
  <c r="J1085" i="1"/>
  <c r="K1085" i="1"/>
  <c r="L1085" i="1"/>
  <c r="J1084" i="1"/>
  <c r="K1084" i="1"/>
  <c r="L1084" i="1"/>
  <c r="J1083" i="1"/>
  <c r="K1083" i="1"/>
  <c r="L1083" i="1"/>
  <c r="J1082" i="1"/>
  <c r="K1082" i="1"/>
  <c r="L1082" i="1"/>
  <c r="J1081" i="1"/>
  <c r="K1081" i="1"/>
  <c r="L1081" i="1"/>
  <c r="J1080" i="1"/>
  <c r="K1080" i="1"/>
  <c r="L1080" i="1"/>
  <c r="J1079" i="1"/>
  <c r="K1079" i="1"/>
  <c r="L1079" i="1"/>
  <c r="J1078" i="1"/>
  <c r="K1078" i="1"/>
  <c r="L1078" i="1"/>
  <c r="J1077" i="1"/>
  <c r="K1077" i="1"/>
  <c r="L1077" i="1"/>
  <c r="J1076" i="1"/>
  <c r="K1076" i="1"/>
  <c r="L1076" i="1"/>
  <c r="J1075" i="1"/>
  <c r="K1075" i="1"/>
  <c r="L1075" i="1"/>
  <c r="J1074" i="1"/>
  <c r="K1074" i="1"/>
  <c r="L1074" i="1"/>
  <c r="J1073" i="1"/>
  <c r="K1073" i="1"/>
  <c r="L1073" i="1"/>
  <c r="J1072" i="1"/>
  <c r="K1072" i="1"/>
  <c r="L1072" i="1"/>
  <c r="J1071" i="1"/>
  <c r="K1071" i="1"/>
  <c r="L1071" i="1"/>
  <c r="J1070" i="1"/>
  <c r="K1070" i="1"/>
  <c r="L1070" i="1"/>
  <c r="J1069" i="1"/>
  <c r="K1069" i="1"/>
  <c r="L1069" i="1"/>
  <c r="J1068" i="1"/>
  <c r="K1068" i="1"/>
  <c r="L1068" i="1"/>
  <c r="J1067" i="1"/>
  <c r="K1067" i="1"/>
  <c r="L1067" i="1"/>
  <c r="J1066" i="1"/>
  <c r="K1066" i="1"/>
  <c r="L1066" i="1"/>
  <c r="J1065" i="1"/>
  <c r="K1065" i="1"/>
  <c r="L1065" i="1"/>
  <c r="J1064" i="1"/>
  <c r="K1064" i="1"/>
  <c r="L1064" i="1"/>
  <c r="J1063" i="1"/>
  <c r="K1063" i="1"/>
  <c r="L1063" i="1"/>
  <c r="J1062" i="1"/>
  <c r="K1062" i="1"/>
  <c r="L1062" i="1"/>
  <c r="J1061" i="1"/>
  <c r="K1061" i="1"/>
  <c r="L1061" i="1"/>
  <c r="J1060" i="1"/>
  <c r="K1060" i="1"/>
  <c r="L1060" i="1"/>
  <c r="J1059" i="1"/>
  <c r="K1059" i="1"/>
  <c r="L1059" i="1"/>
  <c r="J1058" i="1"/>
  <c r="K1058" i="1"/>
  <c r="L1058" i="1"/>
  <c r="J1057" i="1"/>
  <c r="K1057" i="1"/>
  <c r="L1057" i="1"/>
  <c r="J1056" i="1"/>
  <c r="K1056" i="1"/>
  <c r="L1056" i="1"/>
  <c r="J1055" i="1"/>
  <c r="K1055" i="1"/>
  <c r="L1055" i="1"/>
  <c r="J1054" i="1"/>
  <c r="K1054" i="1"/>
  <c r="L1054" i="1"/>
  <c r="J1053" i="1"/>
  <c r="K1053" i="1"/>
  <c r="L1053" i="1"/>
  <c r="J1052" i="1"/>
  <c r="K1052" i="1"/>
  <c r="L1052" i="1"/>
  <c r="J1051" i="1"/>
  <c r="K1051" i="1"/>
  <c r="L1051" i="1"/>
  <c r="J1050" i="1"/>
  <c r="K1050" i="1"/>
  <c r="L1050" i="1"/>
  <c r="J1049" i="1"/>
  <c r="K1049" i="1"/>
  <c r="L1049" i="1"/>
  <c r="J1048" i="1"/>
  <c r="K1048" i="1"/>
  <c r="L1048" i="1"/>
  <c r="J1047" i="1"/>
  <c r="K1047" i="1"/>
  <c r="L1047" i="1"/>
  <c r="J1046" i="1"/>
  <c r="K1046" i="1"/>
  <c r="L1046" i="1"/>
  <c r="J1045" i="1"/>
  <c r="K1045" i="1"/>
  <c r="L1045" i="1"/>
  <c r="J1044" i="1"/>
  <c r="K1044" i="1"/>
  <c r="L1044" i="1"/>
  <c r="J1043" i="1"/>
  <c r="K1043" i="1"/>
  <c r="L1043" i="1"/>
  <c r="J1042" i="1"/>
  <c r="K1042" i="1"/>
  <c r="L1042" i="1"/>
  <c r="J1041" i="1"/>
  <c r="K1041" i="1"/>
  <c r="L1041" i="1"/>
  <c r="J1040" i="1"/>
  <c r="K1040" i="1"/>
  <c r="L1040" i="1"/>
  <c r="J1039" i="1"/>
  <c r="K1039" i="1"/>
  <c r="L1039" i="1"/>
  <c r="J1038" i="1"/>
  <c r="K1038" i="1"/>
  <c r="L1038" i="1"/>
  <c r="J1037" i="1"/>
  <c r="K1037" i="1"/>
  <c r="L1037" i="1"/>
  <c r="J1036" i="1"/>
  <c r="K1036" i="1"/>
  <c r="L1036" i="1"/>
  <c r="J1035" i="1"/>
  <c r="K1035" i="1"/>
  <c r="L1035" i="1"/>
  <c r="J1034" i="1"/>
  <c r="K1034" i="1"/>
  <c r="L1034" i="1"/>
  <c r="J1033" i="1"/>
  <c r="K1033" i="1"/>
  <c r="L1033" i="1"/>
  <c r="J1032" i="1"/>
  <c r="K1032" i="1"/>
  <c r="L1032" i="1"/>
  <c r="J1031" i="1"/>
  <c r="K1031" i="1"/>
  <c r="L1031" i="1"/>
  <c r="J1030" i="1"/>
  <c r="K1030" i="1"/>
  <c r="L1030" i="1"/>
  <c r="J1029" i="1"/>
  <c r="K1029" i="1"/>
  <c r="L1029" i="1"/>
  <c r="J1028" i="1"/>
  <c r="K1028" i="1"/>
  <c r="L1028" i="1"/>
  <c r="J1027" i="1"/>
  <c r="K1027" i="1"/>
  <c r="L1027" i="1"/>
  <c r="J1026" i="1"/>
  <c r="K1026" i="1"/>
  <c r="L1026" i="1"/>
  <c r="J1025" i="1"/>
  <c r="K1025" i="1"/>
  <c r="L1025" i="1"/>
  <c r="J1024" i="1"/>
  <c r="K1024" i="1"/>
  <c r="L1024" i="1"/>
  <c r="J1023" i="1"/>
  <c r="K1023" i="1"/>
  <c r="L1023" i="1"/>
  <c r="J1022" i="1"/>
  <c r="K1022" i="1"/>
  <c r="L1022" i="1"/>
  <c r="J1021" i="1"/>
  <c r="K1021" i="1"/>
  <c r="L1021" i="1"/>
  <c r="J1020" i="1"/>
  <c r="K1020" i="1"/>
  <c r="L1020" i="1"/>
  <c r="J1019" i="1"/>
  <c r="K1019" i="1"/>
  <c r="L1019" i="1"/>
  <c r="J1018" i="1"/>
  <c r="K1018" i="1"/>
  <c r="L1018" i="1"/>
  <c r="J1017" i="1"/>
  <c r="K1017" i="1"/>
  <c r="L1017" i="1"/>
  <c r="J1016" i="1"/>
  <c r="K1016" i="1"/>
  <c r="L1016" i="1"/>
  <c r="J1015" i="1"/>
  <c r="K1015" i="1"/>
  <c r="L1015" i="1"/>
  <c r="J1014" i="1"/>
  <c r="K1014" i="1"/>
  <c r="L1014" i="1"/>
  <c r="J1013" i="1"/>
  <c r="K1013" i="1"/>
  <c r="L1013" i="1"/>
  <c r="J1012" i="1"/>
  <c r="K1012" i="1"/>
  <c r="L1012" i="1"/>
  <c r="J1011" i="1"/>
  <c r="K1011" i="1"/>
  <c r="L1011" i="1"/>
  <c r="J1010" i="1"/>
  <c r="K1010" i="1"/>
  <c r="L1010" i="1"/>
  <c r="J1009" i="1"/>
  <c r="K1009" i="1"/>
  <c r="L1009" i="1"/>
  <c r="J1008" i="1"/>
  <c r="K1008" i="1"/>
  <c r="L1008" i="1"/>
  <c r="J1007" i="1"/>
  <c r="K1007" i="1"/>
  <c r="L1007" i="1"/>
  <c r="J1006" i="1"/>
  <c r="K1006" i="1"/>
  <c r="L1006" i="1"/>
  <c r="J1005" i="1"/>
  <c r="K1005" i="1"/>
  <c r="L1005" i="1"/>
  <c r="J1004" i="1"/>
  <c r="K1004" i="1"/>
  <c r="L1004" i="1"/>
  <c r="J1003" i="1"/>
  <c r="K1003" i="1"/>
  <c r="L1003" i="1"/>
  <c r="J1002" i="1"/>
  <c r="K1002" i="1"/>
  <c r="L1002" i="1"/>
  <c r="J1001" i="1"/>
  <c r="K1001" i="1"/>
  <c r="L1001" i="1"/>
  <c r="J1000" i="1"/>
  <c r="K1000" i="1"/>
  <c r="L1000" i="1"/>
  <c r="J999" i="1"/>
  <c r="K999" i="1"/>
  <c r="L999" i="1"/>
  <c r="J998" i="1"/>
  <c r="K998" i="1"/>
  <c r="L998" i="1"/>
  <c r="J997" i="1"/>
  <c r="K997" i="1"/>
  <c r="L997" i="1"/>
  <c r="J996" i="1"/>
  <c r="K996" i="1"/>
  <c r="L996" i="1"/>
  <c r="J995" i="1"/>
  <c r="K995" i="1"/>
  <c r="L995" i="1"/>
  <c r="J994" i="1"/>
  <c r="K994" i="1"/>
  <c r="L994" i="1"/>
  <c r="J993" i="1"/>
  <c r="K993" i="1"/>
  <c r="L993" i="1"/>
  <c r="J992" i="1"/>
  <c r="K992" i="1"/>
  <c r="L992" i="1"/>
  <c r="J991" i="1"/>
  <c r="K991" i="1"/>
  <c r="L991" i="1"/>
  <c r="J990" i="1"/>
  <c r="K990" i="1"/>
  <c r="L990" i="1"/>
  <c r="J989" i="1"/>
  <c r="K989" i="1"/>
  <c r="L989" i="1"/>
  <c r="J988" i="1"/>
  <c r="K988" i="1"/>
  <c r="L988" i="1"/>
  <c r="J987" i="1"/>
  <c r="K987" i="1"/>
  <c r="L987" i="1"/>
  <c r="J986" i="1"/>
  <c r="K986" i="1"/>
  <c r="L986" i="1"/>
  <c r="J985" i="1"/>
  <c r="K985" i="1"/>
  <c r="L985" i="1"/>
  <c r="J984" i="1"/>
  <c r="K984" i="1"/>
  <c r="L984" i="1"/>
  <c r="J983" i="1"/>
  <c r="K983" i="1"/>
  <c r="L983" i="1"/>
  <c r="J982" i="1"/>
  <c r="K982" i="1"/>
  <c r="L982" i="1"/>
  <c r="J981" i="1"/>
  <c r="K981" i="1"/>
  <c r="L981" i="1"/>
  <c r="J980" i="1"/>
  <c r="K980" i="1"/>
  <c r="L980" i="1"/>
  <c r="J979" i="1"/>
  <c r="K979" i="1"/>
  <c r="L979" i="1"/>
  <c r="J978" i="1"/>
  <c r="K978" i="1"/>
  <c r="L978" i="1"/>
  <c r="J977" i="1"/>
  <c r="K977" i="1"/>
  <c r="L977" i="1"/>
  <c r="J976" i="1"/>
  <c r="K976" i="1"/>
  <c r="L976" i="1"/>
  <c r="J975" i="1"/>
  <c r="K975" i="1"/>
  <c r="L975" i="1"/>
  <c r="J974" i="1"/>
  <c r="K974" i="1"/>
  <c r="L974" i="1"/>
  <c r="J973" i="1"/>
  <c r="K973" i="1"/>
  <c r="L973" i="1"/>
  <c r="J972" i="1"/>
  <c r="K972" i="1"/>
  <c r="L972" i="1"/>
  <c r="J971" i="1"/>
  <c r="K971" i="1"/>
  <c r="L971" i="1"/>
  <c r="J970" i="1"/>
  <c r="K970" i="1"/>
  <c r="L970" i="1"/>
  <c r="J969" i="1"/>
  <c r="K969" i="1"/>
  <c r="L969" i="1"/>
  <c r="J968" i="1"/>
  <c r="K968" i="1"/>
  <c r="L968" i="1"/>
  <c r="J967" i="1"/>
  <c r="K967" i="1"/>
  <c r="L967" i="1"/>
  <c r="J966" i="1"/>
  <c r="K966" i="1"/>
  <c r="L966" i="1"/>
  <c r="J965" i="1"/>
  <c r="K965" i="1"/>
  <c r="L965" i="1"/>
  <c r="J964" i="1"/>
  <c r="K964" i="1"/>
  <c r="L964" i="1"/>
  <c r="J963" i="1"/>
  <c r="K963" i="1"/>
  <c r="L963" i="1"/>
  <c r="J962" i="1"/>
  <c r="K962" i="1"/>
  <c r="L962" i="1"/>
  <c r="J961" i="1"/>
  <c r="K961" i="1"/>
  <c r="L961" i="1"/>
  <c r="J960" i="1"/>
  <c r="K960" i="1"/>
  <c r="L960" i="1"/>
  <c r="J959" i="1"/>
  <c r="K959" i="1"/>
  <c r="L959" i="1"/>
  <c r="J958" i="1"/>
  <c r="K958" i="1"/>
  <c r="L958" i="1"/>
  <c r="J957" i="1"/>
  <c r="K957" i="1"/>
  <c r="L957" i="1"/>
  <c r="J956" i="1"/>
  <c r="K956" i="1"/>
  <c r="L956" i="1"/>
  <c r="J955" i="1"/>
  <c r="K955" i="1"/>
  <c r="L955" i="1"/>
  <c r="J954" i="1"/>
  <c r="K954" i="1"/>
  <c r="L954" i="1"/>
  <c r="J953" i="1"/>
  <c r="K953" i="1"/>
  <c r="L953" i="1"/>
  <c r="J952" i="1"/>
  <c r="K952" i="1"/>
  <c r="L952" i="1"/>
  <c r="J951" i="1"/>
  <c r="K951" i="1"/>
  <c r="L951" i="1"/>
  <c r="J950" i="1"/>
  <c r="K950" i="1"/>
  <c r="L950" i="1"/>
  <c r="J949" i="1"/>
  <c r="K949" i="1"/>
  <c r="L949" i="1"/>
  <c r="J948" i="1"/>
  <c r="K948" i="1"/>
  <c r="L948" i="1"/>
  <c r="J947" i="1"/>
  <c r="K947" i="1"/>
  <c r="L947" i="1"/>
  <c r="J946" i="1"/>
  <c r="K946" i="1"/>
  <c r="L946" i="1"/>
  <c r="J945" i="1"/>
  <c r="K945" i="1"/>
  <c r="L945" i="1"/>
  <c r="J944" i="1"/>
  <c r="K944" i="1"/>
  <c r="L944" i="1"/>
  <c r="J943" i="1"/>
  <c r="K943" i="1"/>
  <c r="L943" i="1"/>
  <c r="J942" i="1"/>
  <c r="K942" i="1"/>
  <c r="L942" i="1"/>
  <c r="J941" i="1"/>
  <c r="K941" i="1"/>
  <c r="L941" i="1"/>
  <c r="J940" i="1"/>
  <c r="K940" i="1"/>
  <c r="L940" i="1"/>
  <c r="J939" i="1"/>
  <c r="K939" i="1"/>
  <c r="L939" i="1"/>
  <c r="J938" i="1"/>
  <c r="K938" i="1"/>
  <c r="L938" i="1"/>
  <c r="J937" i="1"/>
  <c r="K937" i="1"/>
  <c r="L937" i="1"/>
  <c r="J936" i="1"/>
  <c r="K936" i="1"/>
  <c r="L936" i="1"/>
  <c r="J935" i="1"/>
  <c r="K935" i="1"/>
  <c r="L935" i="1"/>
  <c r="J934" i="1"/>
  <c r="K934" i="1"/>
  <c r="L934" i="1"/>
  <c r="J933" i="1"/>
  <c r="K933" i="1"/>
  <c r="L933" i="1"/>
  <c r="J932" i="1"/>
  <c r="K932" i="1"/>
  <c r="L932" i="1"/>
  <c r="J931" i="1"/>
  <c r="K931" i="1"/>
  <c r="L931" i="1"/>
  <c r="J930" i="1"/>
  <c r="K930" i="1"/>
  <c r="L930" i="1"/>
  <c r="J929" i="1"/>
  <c r="K929" i="1"/>
  <c r="L929" i="1"/>
  <c r="J928" i="1"/>
  <c r="K928" i="1"/>
  <c r="L928" i="1"/>
  <c r="J927" i="1"/>
  <c r="K927" i="1"/>
  <c r="L927" i="1"/>
  <c r="J926" i="1"/>
  <c r="K926" i="1"/>
  <c r="L926" i="1"/>
  <c r="J925" i="1"/>
  <c r="K925" i="1"/>
  <c r="L925" i="1"/>
  <c r="J924" i="1"/>
  <c r="K924" i="1"/>
  <c r="L924" i="1"/>
  <c r="J923" i="1"/>
  <c r="K923" i="1"/>
  <c r="L923" i="1"/>
  <c r="J922" i="1"/>
  <c r="K922" i="1"/>
  <c r="L922" i="1"/>
  <c r="J921" i="1"/>
  <c r="K921" i="1"/>
  <c r="L921" i="1"/>
  <c r="J920" i="1"/>
  <c r="K920" i="1"/>
  <c r="L920" i="1"/>
  <c r="J919" i="1"/>
  <c r="K919" i="1"/>
  <c r="L919" i="1"/>
  <c r="J918" i="1"/>
  <c r="K918" i="1"/>
  <c r="L918" i="1"/>
  <c r="J917" i="1"/>
  <c r="K917" i="1"/>
  <c r="L917" i="1"/>
  <c r="J916" i="1"/>
  <c r="K916" i="1"/>
  <c r="L916" i="1"/>
  <c r="J915" i="1"/>
  <c r="K915" i="1"/>
  <c r="L915" i="1"/>
  <c r="J914" i="1"/>
  <c r="K914" i="1"/>
  <c r="L914" i="1"/>
  <c r="J913" i="1"/>
  <c r="K913" i="1"/>
  <c r="L913" i="1"/>
  <c r="J912" i="1"/>
  <c r="K912" i="1"/>
  <c r="L912" i="1"/>
  <c r="J911" i="1"/>
  <c r="K911" i="1"/>
  <c r="L911" i="1"/>
  <c r="J910" i="1"/>
  <c r="K910" i="1"/>
  <c r="L910" i="1"/>
  <c r="J909" i="1"/>
  <c r="K909" i="1"/>
  <c r="L909" i="1"/>
  <c r="J908" i="1"/>
  <c r="K908" i="1"/>
  <c r="L908" i="1"/>
  <c r="J907" i="1"/>
  <c r="K907" i="1"/>
  <c r="L907" i="1"/>
  <c r="J906" i="1"/>
  <c r="K906" i="1"/>
  <c r="L906" i="1"/>
  <c r="J905" i="1"/>
  <c r="K905" i="1"/>
  <c r="L905" i="1"/>
  <c r="J904" i="1"/>
  <c r="K904" i="1"/>
  <c r="L904" i="1"/>
  <c r="J903" i="1"/>
  <c r="K903" i="1"/>
  <c r="L903" i="1"/>
  <c r="J902" i="1"/>
  <c r="K902" i="1"/>
  <c r="L902" i="1"/>
  <c r="J901" i="1"/>
  <c r="K901" i="1"/>
  <c r="L901" i="1"/>
  <c r="J900" i="1"/>
  <c r="K900" i="1"/>
  <c r="L900" i="1"/>
  <c r="J899" i="1"/>
  <c r="K899" i="1"/>
  <c r="L899" i="1"/>
  <c r="J898" i="1"/>
  <c r="K898" i="1"/>
  <c r="L898" i="1"/>
  <c r="J897" i="1"/>
  <c r="K897" i="1"/>
  <c r="L897" i="1"/>
  <c r="J896" i="1"/>
  <c r="K896" i="1"/>
  <c r="L896" i="1"/>
  <c r="J895" i="1"/>
  <c r="K895" i="1"/>
  <c r="L895" i="1"/>
  <c r="J894" i="1"/>
  <c r="K894" i="1"/>
  <c r="L894" i="1"/>
  <c r="J893" i="1"/>
  <c r="K893" i="1"/>
  <c r="L893" i="1"/>
  <c r="J892" i="1"/>
  <c r="K892" i="1"/>
  <c r="L892" i="1"/>
  <c r="J891" i="1"/>
  <c r="K891" i="1"/>
  <c r="L891" i="1"/>
  <c r="J890" i="1"/>
  <c r="K890" i="1"/>
  <c r="L890" i="1"/>
  <c r="J889" i="1"/>
  <c r="K889" i="1"/>
  <c r="L889" i="1"/>
  <c r="J888" i="1"/>
  <c r="K888" i="1"/>
  <c r="L888" i="1"/>
  <c r="J887" i="1"/>
  <c r="K887" i="1"/>
  <c r="L887" i="1"/>
  <c r="J886" i="1"/>
  <c r="K886" i="1"/>
  <c r="L886" i="1"/>
  <c r="J885" i="1"/>
  <c r="K885" i="1"/>
  <c r="L885" i="1"/>
  <c r="J884" i="1"/>
  <c r="K884" i="1"/>
  <c r="L884" i="1"/>
  <c r="J883" i="1"/>
  <c r="K883" i="1"/>
  <c r="L883" i="1"/>
  <c r="J882" i="1"/>
  <c r="K882" i="1"/>
  <c r="L882" i="1"/>
  <c r="J881" i="1"/>
  <c r="K881" i="1"/>
  <c r="L881" i="1"/>
  <c r="J880" i="1"/>
  <c r="K880" i="1"/>
  <c r="L880" i="1"/>
  <c r="J879" i="1"/>
  <c r="K879" i="1"/>
  <c r="L879" i="1"/>
  <c r="J878" i="1"/>
  <c r="K878" i="1"/>
  <c r="L878" i="1"/>
  <c r="J877" i="1"/>
  <c r="K877" i="1"/>
  <c r="L877" i="1"/>
  <c r="J876" i="1"/>
  <c r="K876" i="1"/>
  <c r="L876" i="1"/>
  <c r="J875" i="1"/>
  <c r="K875" i="1"/>
  <c r="L875" i="1"/>
  <c r="J874" i="1"/>
  <c r="K874" i="1"/>
  <c r="L874" i="1"/>
  <c r="J873" i="1"/>
  <c r="K873" i="1"/>
  <c r="L873" i="1"/>
  <c r="J872" i="1"/>
  <c r="K872" i="1"/>
  <c r="L872" i="1"/>
  <c r="J871" i="1"/>
  <c r="K871" i="1"/>
  <c r="L871" i="1"/>
  <c r="J870" i="1"/>
  <c r="K870" i="1"/>
  <c r="L870" i="1"/>
  <c r="J869" i="1"/>
  <c r="K869" i="1"/>
  <c r="L869" i="1"/>
  <c r="J868" i="1"/>
  <c r="K868" i="1"/>
  <c r="L868" i="1"/>
  <c r="J867" i="1"/>
  <c r="K867" i="1"/>
  <c r="L867" i="1"/>
  <c r="J866" i="1"/>
  <c r="K866" i="1"/>
  <c r="L866" i="1"/>
  <c r="J865" i="1"/>
  <c r="K865" i="1"/>
  <c r="L865" i="1"/>
  <c r="J864" i="1"/>
  <c r="K864" i="1"/>
  <c r="L864" i="1"/>
  <c r="J863" i="1"/>
  <c r="K863" i="1"/>
  <c r="L863" i="1"/>
  <c r="J862" i="1"/>
  <c r="K862" i="1"/>
  <c r="L862" i="1"/>
  <c r="J861" i="1"/>
  <c r="K861" i="1"/>
  <c r="L861" i="1"/>
  <c r="J860" i="1"/>
  <c r="K860" i="1"/>
  <c r="L860" i="1"/>
  <c r="J859" i="1"/>
  <c r="K859" i="1"/>
  <c r="L859" i="1"/>
  <c r="J858" i="1"/>
  <c r="K858" i="1"/>
  <c r="L858" i="1"/>
  <c r="J857" i="1"/>
  <c r="K857" i="1"/>
  <c r="L857" i="1"/>
  <c r="J856" i="1"/>
  <c r="K856" i="1"/>
  <c r="L856" i="1"/>
  <c r="J855" i="1"/>
  <c r="K855" i="1"/>
  <c r="L855" i="1"/>
  <c r="J854" i="1"/>
  <c r="K854" i="1"/>
  <c r="L854" i="1"/>
  <c r="J853" i="1"/>
  <c r="K853" i="1"/>
  <c r="L853" i="1"/>
  <c r="J852" i="1"/>
  <c r="K852" i="1"/>
  <c r="L852" i="1"/>
  <c r="J851" i="1"/>
  <c r="K851" i="1"/>
  <c r="L851" i="1"/>
  <c r="J850" i="1"/>
  <c r="K850" i="1"/>
  <c r="L850" i="1"/>
  <c r="J849" i="1"/>
  <c r="K849" i="1"/>
  <c r="L849" i="1"/>
  <c r="J848" i="1"/>
  <c r="K848" i="1"/>
  <c r="L848" i="1"/>
  <c r="J847" i="1"/>
  <c r="K847" i="1"/>
  <c r="L847" i="1"/>
  <c r="J846" i="1"/>
  <c r="K846" i="1"/>
  <c r="L846" i="1"/>
  <c r="J845" i="1"/>
  <c r="K845" i="1"/>
  <c r="L845" i="1"/>
  <c r="J844" i="1"/>
  <c r="K844" i="1"/>
  <c r="L844" i="1"/>
  <c r="J843" i="1"/>
  <c r="K843" i="1"/>
  <c r="L843" i="1"/>
  <c r="J842" i="1"/>
  <c r="K842" i="1"/>
  <c r="L842" i="1"/>
  <c r="J841" i="1"/>
  <c r="K841" i="1"/>
  <c r="L841" i="1"/>
  <c r="J840" i="1"/>
  <c r="K840" i="1"/>
  <c r="L840" i="1"/>
  <c r="J839" i="1"/>
  <c r="K839" i="1"/>
  <c r="L839" i="1"/>
  <c r="J838" i="1"/>
  <c r="K838" i="1"/>
  <c r="L838" i="1"/>
  <c r="J837" i="1"/>
  <c r="K837" i="1"/>
  <c r="L837" i="1"/>
  <c r="J836" i="1"/>
  <c r="K836" i="1"/>
  <c r="L836" i="1"/>
  <c r="J835" i="1"/>
  <c r="K835" i="1"/>
  <c r="L835" i="1"/>
  <c r="J834" i="1"/>
  <c r="K834" i="1"/>
  <c r="L834" i="1"/>
  <c r="J833" i="1"/>
  <c r="K833" i="1"/>
  <c r="L833" i="1"/>
  <c r="J832" i="1"/>
  <c r="K832" i="1"/>
  <c r="L832" i="1"/>
  <c r="J831" i="1"/>
  <c r="K831" i="1"/>
  <c r="L831" i="1"/>
  <c r="J830" i="1"/>
  <c r="K830" i="1"/>
  <c r="L830" i="1"/>
  <c r="J829" i="1"/>
  <c r="K829" i="1"/>
  <c r="L829" i="1"/>
  <c r="J828" i="1"/>
  <c r="K828" i="1"/>
  <c r="L828" i="1"/>
  <c r="J827" i="1"/>
  <c r="K827" i="1"/>
  <c r="L827" i="1"/>
  <c r="J826" i="1"/>
  <c r="K826" i="1"/>
  <c r="L826" i="1"/>
  <c r="J825" i="1"/>
  <c r="K825" i="1"/>
  <c r="L825" i="1"/>
  <c r="J824" i="1"/>
  <c r="K824" i="1"/>
  <c r="L824" i="1"/>
  <c r="J823" i="1"/>
  <c r="K823" i="1"/>
  <c r="L823" i="1"/>
  <c r="J822" i="1"/>
  <c r="K822" i="1"/>
  <c r="L822" i="1"/>
  <c r="J821" i="1"/>
  <c r="K821" i="1"/>
  <c r="L821" i="1"/>
  <c r="J820" i="1"/>
  <c r="K820" i="1"/>
  <c r="L820" i="1"/>
  <c r="J819" i="1"/>
  <c r="K819" i="1"/>
  <c r="L819" i="1"/>
  <c r="J818" i="1"/>
  <c r="K818" i="1"/>
  <c r="L818" i="1"/>
  <c r="J817" i="1"/>
  <c r="K817" i="1"/>
  <c r="L817" i="1"/>
  <c r="J816" i="1"/>
  <c r="K816" i="1"/>
  <c r="L816" i="1"/>
  <c r="J815" i="1"/>
  <c r="K815" i="1"/>
  <c r="L815" i="1"/>
  <c r="J814" i="1"/>
  <c r="K814" i="1"/>
  <c r="L814" i="1"/>
  <c r="J813" i="1"/>
  <c r="K813" i="1"/>
  <c r="L813" i="1"/>
  <c r="J812" i="1"/>
  <c r="K812" i="1"/>
  <c r="L812" i="1"/>
  <c r="J811" i="1"/>
  <c r="K811" i="1"/>
  <c r="L811" i="1"/>
  <c r="J810" i="1"/>
  <c r="K810" i="1"/>
  <c r="L810" i="1"/>
  <c r="J809" i="1"/>
  <c r="K809" i="1"/>
  <c r="L809" i="1"/>
  <c r="J808" i="1"/>
  <c r="K808" i="1"/>
  <c r="L808" i="1"/>
  <c r="J807" i="1"/>
  <c r="K807" i="1"/>
  <c r="L807" i="1"/>
  <c r="J806" i="1"/>
  <c r="K806" i="1"/>
  <c r="L806" i="1"/>
  <c r="J805" i="1"/>
  <c r="K805" i="1"/>
  <c r="L805" i="1"/>
  <c r="J804" i="1"/>
  <c r="K804" i="1"/>
  <c r="L804" i="1"/>
  <c r="J803" i="1"/>
  <c r="K803" i="1"/>
  <c r="L803" i="1"/>
  <c r="J802" i="1"/>
  <c r="K802" i="1"/>
  <c r="L802" i="1"/>
  <c r="J801" i="1"/>
  <c r="K801" i="1"/>
  <c r="L801" i="1"/>
  <c r="J800" i="1"/>
  <c r="K800" i="1"/>
  <c r="L800" i="1"/>
  <c r="J799" i="1"/>
  <c r="K799" i="1"/>
  <c r="L799" i="1"/>
  <c r="J798" i="1"/>
  <c r="K798" i="1"/>
  <c r="L798" i="1"/>
  <c r="J797" i="1"/>
  <c r="K797" i="1"/>
  <c r="L797" i="1"/>
  <c r="J796" i="1"/>
  <c r="K796" i="1"/>
  <c r="L796" i="1"/>
  <c r="J795" i="1"/>
  <c r="K795" i="1"/>
  <c r="L795" i="1"/>
  <c r="J794" i="1"/>
  <c r="K794" i="1"/>
  <c r="L794" i="1"/>
  <c r="J793" i="1"/>
  <c r="K793" i="1"/>
  <c r="L793" i="1"/>
  <c r="J792" i="1"/>
  <c r="K792" i="1"/>
  <c r="L792" i="1"/>
  <c r="J791" i="1"/>
  <c r="K791" i="1"/>
  <c r="L791" i="1"/>
  <c r="J790" i="1"/>
  <c r="K790" i="1"/>
  <c r="L790" i="1"/>
  <c r="J789" i="1"/>
  <c r="K789" i="1"/>
  <c r="L789" i="1"/>
  <c r="J788" i="1"/>
  <c r="K788" i="1"/>
  <c r="L788" i="1"/>
  <c r="J787" i="1"/>
  <c r="K787" i="1"/>
  <c r="L787" i="1"/>
  <c r="J786" i="1"/>
  <c r="K786" i="1"/>
  <c r="L786" i="1"/>
  <c r="J785" i="1"/>
  <c r="K785" i="1"/>
  <c r="L785" i="1"/>
  <c r="J784" i="1"/>
  <c r="K784" i="1"/>
  <c r="L784" i="1"/>
  <c r="J783" i="1"/>
  <c r="K783" i="1"/>
  <c r="L783" i="1"/>
  <c r="J782" i="1"/>
  <c r="K782" i="1"/>
  <c r="L782" i="1"/>
  <c r="J781" i="1"/>
  <c r="K781" i="1"/>
  <c r="L781" i="1"/>
  <c r="J780" i="1"/>
  <c r="K780" i="1"/>
  <c r="L780" i="1"/>
  <c r="J779" i="1"/>
  <c r="K779" i="1"/>
  <c r="L779" i="1"/>
  <c r="J778" i="1"/>
  <c r="K778" i="1"/>
  <c r="L778" i="1"/>
  <c r="J777" i="1"/>
  <c r="K777" i="1"/>
  <c r="L777" i="1"/>
  <c r="J776" i="1"/>
  <c r="K776" i="1"/>
  <c r="L776" i="1"/>
  <c r="J775" i="1"/>
  <c r="K775" i="1"/>
  <c r="L775" i="1"/>
  <c r="J774" i="1"/>
  <c r="K774" i="1"/>
  <c r="L774" i="1"/>
  <c r="J773" i="1"/>
  <c r="K773" i="1"/>
  <c r="L773" i="1"/>
  <c r="J772" i="1"/>
  <c r="K772" i="1"/>
  <c r="L772" i="1"/>
  <c r="J771" i="1"/>
  <c r="K771" i="1"/>
  <c r="L771" i="1"/>
  <c r="J770" i="1"/>
  <c r="K770" i="1"/>
  <c r="L770" i="1"/>
  <c r="J769" i="1"/>
  <c r="K769" i="1"/>
  <c r="L769" i="1"/>
  <c r="J768" i="1"/>
  <c r="K768" i="1"/>
  <c r="L768" i="1"/>
  <c r="J767" i="1"/>
  <c r="K767" i="1"/>
  <c r="L767" i="1"/>
  <c r="J766" i="1"/>
  <c r="K766" i="1"/>
  <c r="L766" i="1"/>
  <c r="J765" i="1"/>
  <c r="K765" i="1"/>
  <c r="L765" i="1"/>
  <c r="J764" i="1"/>
  <c r="K764" i="1"/>
  <c r="L764" i="1"/>
  <c r="J763" i="1"/>
  <c r="K763" i="1"/>
  <c r="L763" i="1"/>
  <c r="J762" i="1"/>
  <c r="K762" i="1"/>
  <c r="L762" i="1"/>
  <c r="J761" i="1"/>
  <c r="K761" i="1"/>
  <c r="L761" i="1"/>
  <c r="J760" i="1"/>
  <c r="K760" i="1"/>
  <c r="L760" i="1"/>
  <c r="J759" i="1"/>
  <c r="K759" i="1"/>
  <c r="L759" i="1"/>
  <c r="J758" i="1"/>
  <c r="K758" i="1"/>
  <c r="L758" i="1"/>
  <c r="J757" i="1"/>
  <c r="K757" i="1"/>
  <c r="L757" i="1"/>
  <c r="J756" i="1"/>
  <c r="K756" i="1"/>
  <c r="L756" i="1"/>
  <c r="J755" i="1"/>
  <c r="K755" i="1"/>
  <c r="L755" i="1"/>
  <c r="J754" i="1"/>
  <c r="K754" i="1"/>
  <c r="L754" i="1"/>
  <c r="J753" i="1"/>
  <c r="K753" i="1"/>
  <c r="L753" i="1"/>
  <c r="J752" i="1"/>
  <c r="K752" i="1"/>
  <c r="L752" i="1"/>
  <c r="J751" i="1"/>
  <c r="K751" i="1"/>
  <c r="L751" i="1"/>
  <c r="J750" i="1"/>
  <c r="K750" i="1"/>
  <c r="L750" i="1"/>
  <c r="J749" i="1"/>
  <c r="K749" i="1"/>
  <c r="L749" i="1"/>
  <c r="J748" i="1"/>
  <c r="K748" i="1"/>
  <c r="L748" i="1"/>
  <c r="J747" i="1"/>
  <c r="K747" i="1"/>
  <c r="L747" i="1"/>
  <c r="J746" i="1"/>
  <c r="K746" i="1"/>
  <c r="L746" i="1"/>
  <c r="J745" i="1"/>
  <c r="K745" i="1"/>
  <c r="L745" i="1"/>
  <c r="J744" i="1"/>
  <c r="K744" i="1"/>
  <c r="L744" i="1"/>
  <c r="J743" i="1"/>
  <c r="K743" i="1"/>
  <c r="L743" i="1"/>
  <c r="J742" i="1"/>
  <c r="K742" i="1"/>
  <c r="L742" i="1"/>
  <c r="J741" i="1"/>
  <c r="K741" i="1"/>
  <c r="L741" i="1"/>
  <c r="J740" i="1"/>
  <c r="K740" i="1"/>
  <c r="L740" i="1"/>
  <c r="J739" i="1"/>
  <c r="K739" i="1"/>
  <c r="L739" i="1"/>
  <c r="J738" i="1"/>
  <c r="K738" i="1"/>
  <c r="L738" i="1"/>
  <c r="J737" i="1"/>
  <c r="K737" i="1"/>
  <c r="L737" i="1"/>
  <c r="J736" i="1"/>
  <c r="K736" i="1"/>
  <c r="L736" i="1"/>
  <c r="J735" i="1"/>
  <c r="K735" i="1"/>
  <c r="L735" i="1"/>
  <c r="J734" i="1"/>
  <c r="K734" i="1"/>
  <c r="L734" i="1"/>
  <c r="J733" i="1"/>
  <c r="K733" i="1"/>
  <c r="L733" i="1"/>
  <c r="J732" i="1"/>
  <c r="K732" i="1"/>
  <c r="L732" i="1"/>
  <c r="J731" i="1"/>
  <c r="K731" i="1"/>
  <c r="L731" i="1"/>
  <c r="J730" i="1"/>
  <c r="K730" i="1"/>
  <c r="L730" i="1"/>
  <c r="J729" i="1"/>
  <c r="K729" i="1"/>
  <c r="L729" i="1"/>
  <c r="J728" i="1"/>
  <c r="K728" i="1"/>
  <c r="L728" i="1"/>
  <c r="J727" i="1"/>
  <c r="K727" i="1"/>
  <c r="L727" i="1"/>
  <c r="J726" i="1"/>
  <c r="K726" i="1"/>
  <c r="L726" i="1"/>
  <c r="J725" i="1"/>
  <c r="K725" i="1"/>
  <c r="L725" i="1"/>
  <c r="J724" i="1"/>
  <c r="K724" i="1"/>
  <c r="L724" i="1"/>
  <c r="J723" i="1"/>
  <c r="K723" i="1"/>
  <c r="L723" i="1"/>
  <c r="J722" i="1"/>
  <c r="K722" i="1"/>
  <c r="L722" i="1"/>
  <c r="J721" i="1"/>
  <c r="K721" i="1"/>
  <c r="L721" i="1"/>
  <c r="J720" i="1"/>
  <c r="K720" i="1"/>
  <c r="L720" i="1"/>
  <c r="J719" i="1"/>
  <c r="K719" i="1"/>
  <c r="L719" i="1"/>
  <c r="J718" i="1"/>
  <c r="K718" i="1"/>
  <c r="L718" i="1"/>
  <c r="J717" i="1"/>
  <c r="K717" i="1"/>
  <c r="L717" i="1"/>
  <c r="J716" i="1"/>
  <c r="K716" i="1"/>
  <c r="L716" i="1"/>
  <c r="J715" i="1"/>
  <c r="K715" i="1"/>
  <c r="L715" i="1"/>
  <c r="J714" i="1"/>
  <c r="K714" i="1"/>
  <c r="L714" i="1"/>
  <c r="J713" i="1"/>
  <c r="K713" i="1"/>
  <c r="L713" i="1"/>
  <c r="J712" i="1"/>
  <c r="K712" i="1"/>
  <c r="L712" i="1"/>
  <c r="J711" i="1"/>
  <c r="K711" i="1"/>
  <c r="L711" i="1"/>
  <c r="J710" i="1"/>
  <c r="K710" i="1"/>
  <c r="L710" i="1"/>
  <c r="J709" i="1"/>
  <c r="K709" i="1"/>
  <c r="L709" i="1"/>
  <c r="J708" i="1"/>
  <c r="K708" i="1"/>
  <c r="L708" i="1"/>
  <c r="J707" i="1"/>
  <c r="K707" i="1"/>
  <c r="L707" i="1"/>
  <c r="J706" i="1"/>
  <c r="K706" i="1"/>
  <c r="L706" i="1"/>
  <c r="J705" i="1"/>
  <c r="K705" i="1"/>
  <c r="L705" i="1"/>
  <c r="J704" i="1"/>
  <c r="K704" i="1"/>
  <c r="L704" i="1"/>
  <c r="J703" i="1"/>
  <c r="K703" i="1"/>
  <c r="L703" i="1"/>
  <c r="J702" i="1"/>
  <c r="K702" i="1"/>
  <c r="L702" i="1"/>
  <c r="J701" i="1"/>
  <c r="K701" i="1"/>
  <c r="L701" i="1"/>
  <c r="J700" i="1"/>
  <c r="K700" i="1"/>
  <c r="L700" i="1"/>
  <c r="J699" i="1"/>
  <c r="K699" i="1"/>
  <c r="L699" i="1"/>
  <c r="J698" i="1"/>
  <c r="K698" i="1"/>
  <c r="L698" i="1"/>
  <c r="J697" i="1"/>
  <c r="K697" i="1"/>
  <c r="L697" i="1"/>
  <c r="J696" i="1"/>
  <c r="K696" i="1"/>
  <c r="L696" i="1"/>
  <c r="J695" i="1"/>
  <c r="K695" i="1"/>
  <c r="L695" i="1"/>
  <c r="J694" i="1"/>
  <c r="K694" i="1"/>
  <c r="L694" i="1"/>
  <c r="J693" i="1"/>
  <c r="K693" i="1"/>
  <c r="L693" i="1"/>
  <c r="J692" i="1"/>
  <c r="K692" i="1"/>
  <c r="L692" i="1"/>
  <c r="J691" i="1"/>
  <c r="K691" i="1"/>
  <c r="L691" i="1"/>
  <c r="J690" i="1"/>
  <c r="K690" i="1"/>
  <c r="L690" i="1"/>
  <c r="J689" i="1"/>
  <c r="K689" i="1"/>
  <c r="L689" i="1"/>
  <c r="J688" i="1"/>
  <c r="K688" i="1"/>
  <c r="L688" i="1"/>
  <c r="J687" i="1"/>
  <c r="K687" i="1"/>
  <c r="L687" i="1"/>
  <c r="J686" i="1"/>
  <c r="K686" i="1"/>
  <c r="L686" i="1"/>
  <c r="J685" i="1"/>
  <c r="K685" i="1"/>
  <c r="L685" i="1"/>
  <c r="J684" i="1"/>
  <c r="K684" i="1"/>
  <c r="L684" i="1"/>
  <c r="J683" i="1"/>
  <c r="K683" i="1"/>
  <c r="L683" i="1"/>
  <c r="J682" i="1"/>
  <c r="K682" i="1"/>
  <c r="L682" i="1"/>
  <c r="J681" i="1"/>
  <c r="K681" i="1"/>
  <c r="L681" i="1"/>
  <c r="J680" i="1"/>
  <c r="K680" i="1"/>
  <c r="L680" i="1"/>
  <c r="J679" i="1"/>
  <c r="K679" i="1"/>
  <c r="L679" i="1"/>
  <c r="J678" i="1"/>
  <c r="K678" i="1"/>
  <c r="L678" i="1"/>
  <c r="J677" i="1"/>
  <c r="K677" i="1"/>
  <c r="L677" i="1"/>
  <c r="J676" i="1"/>
  <c r="K676" i="1"/>
  <c r="L676" i="1"/>
  <c r="J675" i="1"/>
  <c r="K675" i="1"/>
  <c r="L675" i="1"/>
  <c r="J674" i="1"/>
  <c r="K674" i="1"/>
  <c r="L674" i="1"/>
  <c r="J673" i="1"/>
  <c r="K673" i="1"/>
  <c r="L673" i="1"/>
  <c r="J672" i="1"/>
  <c r="K672" i="1"/>
  <c r="L672" i="1"/>
  <c r="J671" i="1"/>
  <c r="K671" i="1"/>
  <c r="L671" i="1"/>
  <c r="J670" i="1"/>
  <c r="K670" i="1"/>
  <c r="L670" i="1"/>
  <c r="J669" i="1"/>
  <c r="K669" i="1"/>
  <c r="L669" i="1"/>
  <c r="J668" i="1"/>
  <c r="K668" i="1"/>
  <c r="L668" i="1"/>
  <c r="J667" i="1"/>
  <c r="K667" i="1"/>
  <c r="L667" i="1"/>
  <c r="J666" i="1"/>
  <c r="K666" i="1"/>
  <c r="L666" i="1"/>
  <c r="J665" i="1"/>
  <c r="K665" i="1"/>
  <c r="L665" i="1"/>
  <c r="J664" i="1"/>
  <c r="K664" i="1"/>
  <c r="L664" i="1"/>
  <c r="J663" i="1"/>
  <c r="K663" i="1"/>
  <c r="L663" i="1"/>
  <c r="J662" i="1"/>
  <c r="K662" i="1"/>
  <c r="L662" i="1"/>
  <c r="J661" i="1"/>
  <c r="K661" i="1"/>
  <c r="L661" i="1"/>
  <c r="J660" i="1"/>
  <c r="K660" i="1"/>
  <c r="L660" i="1"/>
  <c r="J659" i="1"/>
  <c r="K659" i="1"/>
  <c r="L659" i="1"/>
  <c r="J658" i="1"/>
  <c r="K658" i="1"/>
  <c r="L658" i="1"/>
  <c r="J657" i="1"/>
  <c r="K657" i="1"/>
  <c r="L657" i="1"/>
  <c r="J656" i="1"/>
  <c r="K656" i="1"/>
  <c r="L656" i="1"/>
  <c r="J655" i="1"/>
  <c r="K655" i="1"/>
  <c r="L655" i="1"/>
  <c r="J654" i="1"/>
  <c r="K654" i="1"/>
  <c r="L654" i="1"/>
  <c r="J653" i="1"/>
  <c r="K653" i="1"/>
  <c r="L653" i="1"/>
  <c r="J652" i="1"/>
  <c r="K652" i="1"/>
  <c r="L652" i="1"/>
  <c r="J651" i="1"/>
  <c r="K651" i="1"/>
  <c r="L651" i="1"/>
  <c r="J650" i="1"/>
  <c r="K650" i="1"/>
  <c r="L650" i="1"/>
  <c r="J649" i="1"/>
  <c r="K649" i="1"/>
  <c r="L649" i="1"/>
  <c r="J648" i="1"/>
  <c r="K648" i="1"/>
  <c r="L648" i="1"/>
  <c r="J647" i="1"/>
  <c r="K647" i="1"/>
  <c r="L647" i="1"/>
  <c r="J646" i="1"/>
  <c r="K646" i="1"/>
  <c r="L646" i="1"/>
  <c r="J645" i="1"/>
  <c r="K645" i="1"/>
  <c r="L645" i="1"/>
  <c r="J644" i="1"/>
  <c r="K644" i="1"/>
  <c r="L644" i="1"/>
  <c r="J643" i="1"/>
  <c r="K643" i="1"/>
  <c r="L643" i="1"/>
  <c r="J642" i="1"/>
  <c r="K642" i="1"/>
  <c r="L642" i="1"/>
  <c r="J641" i="1"/>
  <c r="K641" i="1"/>
  <c r="L641" i="1"/>
  <c r="J640" i="1"/>
  <c r="K640" i="1"/>
  <c r="L640" i="1"/>
  <c r="J639" i="1"/>
  <c r="K639" i="1"/>
  <c r="L639" i="1"/>
  <c r="J638" i="1"/>
  <c r="K638" i="1"/>
  <c r="L638" i="1"/>
  <c r="J637" i="1"/>
  <c r="K637" i="1"/>
  <c r="L637" i="1"/>
  <c r="J636" i="1"/>
  <c r="K636" i="1"/>
  <c r="L636" i="1"/>
  <c r="J635" i="1"/>
  <c r="K635" i="1"/>
  <c r="L635" i="1"/>
  <c r="J634" i="1"/>
  <c r="K634" i="1"/>
  <c r="L634" i="1"/>
  <c r="J633" i="1"/>
  <c r="K633" i="1"/>
  <c r="L633" i="1"/>
  <c r="J632" i="1"/>
  <c r="K632" i="1"/>
  <c r="L632" i="1"/>
  <c r="J631" i="1"/>
  <c r="K631" i="1"/>
  <c r="L631" i="1"/>
  <c r="J630" i="1"/>
  <c r="K630" i="1"/>
  <c r="L630" i="1"/>
  <c r="J629" i="1"/>
  <c r="K629" i="1"/>
  <c r="L629" i="1"/>
  <c r="J628" i="1"/>
  <c r="K628" i="1"/>
  <c r="L628" i="1"/>
  <c r="J627" i="1"/>
  <c r="K627" i="1"/>
  <c r="L627" i="1"/>
  <c r="J626" i="1"/>
  <c r="K626" i="1"/>
  <c r="L626" i="1"/>
  <c r="J625" i="1"/>
  <c r="K625" i="1"/>
  <c r="L625" i="1"/>
  <c r="J624" i="1"/>
  <c r="K624" i="1"/>
  <c r="L624" i="1"/>
  <c r="J623" i="1"/>
  <c r="K623" i="1"/>
  <c r="L623" i="1"/>
  <c r="J622" i="1"/>
  <c r="K622" i="1"/>
  <c r="L622" i="1"/>
  <c r="J621" i="1"/>
  <c r="K621" i="1"/>
  <c r="L621" i="1"/>
  <c r="J620" i="1"/>
  <c r="K620" i="1"/>
  <c r="L620" i="1"/>
  <c r="J619" i="1"/>
  <c r="K619" i="1"/>
  <c r="L619" i="1"/>
  <c r="J618" i="1"/>
  <c r="K618" i="1"/>
  <c r="L618" i="1"/>
  <c r="J617" i="1"/>
  <c r="K617" i="1"/>
  <c r="L617" i="1"/>
  <c r="J616" i="1"/>
  <c r="K616" i="1"/>
  <c r="L616" i="1"/>
  <c r="J615" i="1"/>
  <c r="K615" i="1"/>
  <c r="L615" i="1"/>
  <c r="J614" i="1"/>
  <c r="K614" i="1"/>
  <c r="L614" i="1"/>
  <c r="J613" i="1"/>
  <c r="K613" i="1"/>
  <c r="L613" i="1"/>
  <c r="J612" i="1"/>
  <c r="K612" i="1"/>
  <c r="L612" i="1"/>
  <c r="J611" i="1"/>
  <c r="K611" i="1"/>
  <c r="L611" i="1"/>
  <c r="J610" i="1"/>
  <c r="K610" i="1"/>
  <c r="L610" i="1"/>
  <c r="J609" i="1"/>
  <c r="K609" i="1"/>
  <c r="L609" i="1"/>
  <c r="J608" i="1"/>
  <c r="K608" i="1"/>
  <c r="L608" i="1"/>
  <c r="J607" i="1"/>
  <c r="K607" i="1"/>
  <c r="L607" i="1"/>
  <c r="J606" i="1"/>
  <c r="K606" i="1"/>
  <c r="L606" i="1"/>
  <c r="J605" i="1"/>
  <c r="K605" i="1"/>
  <c r="L605" i="1"/>
  <c r="J604" i="1"/>
  <c r="K604" i="1"/>
  <c r="L604" i="1"/>
  <c r="J603" i="1"/>
  <c r="K603" i="1"/>
  <c r="L603" i="1"/>
  <c r="J602" i="1"/>
  <c r="K602" i="1"/>
  <c r="L602" i="1"/>
  <c r="J601" i="1"/>
  <c r="K601" i="1"/>
  <c r="L601" i="1"/>
  <c r="J600" i="1"/>
  <c r="K600" i="1"/>
  <c r="L600" i="1"/>
  <c r="J599" i="1"/>
  <c r="K599" i="1"/>
  <c r="L599" i="1"/>
  <c r="J598" i="1"/>
  <c r="K598" i="1"/>
  <c r="L598" i="1"/>
  <c r="J597" i="1"/>
  <c r="K597" i="1"/>
  <c r="L597" i="1"/>
  <c r="J596" i="1"/>
  <c r="K596" i="1"/>
  <c r="L596" i="1"/>
  <c r="J595" i="1"/>
  <c r="K595" i="1"/>
  <c r="L595" i="1"/>
  <c r="J594" i="1"/>
  <c r="K594" i="1"/>
  <c r="L594" i="1"/>
  <c r="J593" i="1"/>
  <c r="K593" i="1"/>
  <c r="L593" i="1"/>
  <c r="J592" i="1"/>
  <c r="K592" i="1"/>
  <c r="L592" i="1"/>
  <c r="J591" i="1"/>
  <c r="K591" i="1"/>
  <c r="L591" i="1"/>
  <c r="J590" i="1"/>
  <c r="K590" i="1"/>
  <c r="L590" i="1"/>
  <c r="J589" i="1"/>
  <c r="K589" i="1"/>
  <c r="L589" i="1"/>
  <c r="J588" i="1"/>
  <c r="K588" i="1"/>
  <c r="L588" i="1"/>
  <c r="J587" i="1"/>
  <c r="K587" i="1"/>
  <c r="L587" i="1"/>
  <c r="J586" i="1"/>
  <c r="K586" i="1"/>
  <c r="L586" i="1"/>
  <c r="J585" i="1"/>
  <c r="K585" i="1"/>
  <c r="L585" i="1"/>
  <c r="J584" i="1"/>
  <c r="K584" i="1"/>
  <c r="L584" i="1"/>
  <c r="J583" i="1"/>
  <c r="K583" i="1"/>
  <c r="L583" i="1"/>
  <c r="J582" i="1"/>
  <c r="K582" i="1"/>
  <c r="L582" i="1"/>
  <c r="J581" i="1"/>
  <c r="K581" i="1"/>
  <c r="L581" i="1"/>
  <c r="J580" i="1"/>
  <c r="K580" i="1"/>
  <c r="L580" i="1"/>
  <c r="J579" i="1"/>
  <c r="K579" i="1"/>
  <c r="L579" i="1"/>
  <c r="J578" i="1"/>
  <c r="K578" i="1"/>
  <c r="L578" i="1"/>
  <c r="J577" i="1"/>
  <c r="K577" i="1"/>
  <c r="L577" i="1"/>
  <c r="J576" i="1"/>
  <c r="K576" i="1"/>
  <c r="L576" i="1"/>
  <c r="J575" i="1"/>
  <c r="K575" i="1"/>
  <c r="L575" i="1"/>
  <c r="J574" i="1"/>
  <c r="K574" i="1"/>
  <c r="L574" i="1"/>
  <c r="J573" i="1"/>
  <c r="K573" i="1"/>
  <c r="L573" i="1"/>
  <c r="J572" i="1"/>
  <c r="K572" i="1"/>
  <c r="L572" i="1"/>
  <c r="J571" i="1"/>
  <c r="K571" i="1"/>
  <c r="L571" i="1"/>
  <c r="J570" i="1"/>
  <c r="K570" i="1"/>
  <c r="L570" i="1"/>
  <c r="J569" i="1"/>
  <c r="K569" i="1"/>
  <c r="L569" i="1"/>
  <c r="J568" i="1"/>
  <c r="K568" i="1"/>
  <c r="L568" i="1"/>
  <c r="J567" i="1"/>
  <c r="K567" i="1"/>
  <c r="L567" i="1"/>
  <c r="J566" i="1"/>
  <c r="K566" i="1"/>
  <c r="L566" i="1"/>
  <c r="J565" i="1"/>
  <c r="K565" i="1"/>
  <c r="L565" i="1"/>
  <c r="J564" i="1"/>
  <c r="K564" i="1"/>
  <c r="L564" i="1"/>
  <c r="J563" i="1"/>
  <c r="K563" i="1"/>
  <c r="L563" i="1"/>
  <c r="J562" i="1"/>
  <c r="K562" i="1"/>
  <c r="L562" i="1"/>
  <c r="J561" i="1"/>
  <c r="K561" i="1"/>
  <c r="L561" i="1"/>
  <c r="J560" i="1"/>
  <c r="K560" i="1"/>
  <c r="L560" i="1"/>
  <c r="J559" i="1"/>
  <c r="K559" i="1"/>
  <c r="L559" i="1"/>
  <c r="J558" i="1"/>
  <c r="K558" i="1"/>
  <c r="L558" i="1"/>
  <c r="J557" i="1"/>
  <c r="K557" i="1"/>
  <c r="L557" i="1"/>
  <c r="J556" i="1"/>
  <c r="K556" i="1"/>
  <c r="L556" i="1"/>
  <c r="J555" i="1"/>
  <c r="K555" i="1"/>
  <c r="L555" i="1"/>
  <c r="J554" i="1"/>
  <c r="K554" i="1"/>
  <c r="L554" i="1"/>
  <c r="J553" i="1"/>
  <c r="K553" i="1"/>
  <c r="L553" i="1"/>
  <c r="J552" i="1"/>
  <c r="K552" i="1"/>
  <c r="L552" i="1"/>
  <c r="J551" i="1"/>
  <c r="K551" i="1"/>
  <c r="L551" i="1"/>
  <c r="J550" i="1"/>
  <c r="K550" i="1"/>
  <c r="L550" i="1"/>
  <c r="J549" i="1"/>
  <c r="K549" i="1"/>
  <c r="L549" i="1"/>
  <c r="J548" i="1"/>
  <c r="K548" i="1"/>
  <c r="L548" i="1"/>
  <c r="J547" i="1"/>
  <c r="K547" i="1"/>
  <c r="L547" i="1"/>
  <c r="J546" i="1"/>
  <c r="K546" i="1"/>
  <c r="L546" i="1"/>
  <c r="J545" i="1"/>
  <c r="K545" i="1"/>
  <c r="L545" i="1"/>
  <c r="J544" i="1"/>
  <c r="K544" i="1"/>
  <c r="L544" i="1"/>
  <c r="J543" i="1"/>
  <c r="K543" i="1"/>
  <c r="L543" i="1"/>
  <c r="J542" i="1"/>
  <c r="K542" i="1"/>
  <c r="L542" i="1"/>
  <c r="J541" i="1"/>
  <c r="K541" i="1"/>
  <c r="L541" i="1"/>
  <c r="J540" i="1"/>
  <c r="K540" i="1"/>
  <c r="L540" i="1"/>
  <c r="J539" i="1"/>
  <c r="K539" i="1"/>
  <c r="L539" i="1"/>
  <c r="J538" i="1"/>
  <c r="K538" i="1"/>
  <c r="L538" i="1"/>
  <c r="J537" i="1"/>
  <c r="K537" i="1"/>
  <c r="L537" i="1"/>
  <c r="J536" i="1"/>
  <c r="K536" i="1"/>
  <c r="L536" i="1"/>
  <c r="J535" i="1"/>
  <c r="K535" i="1"/>
  <c r="L535" i="1"/>
  <c r="J534" i="1"/>
  <c r="K534" i="1"/>
  <c r="L534" i="1"/>
  <c r="J533" i="1"/>
  <c r="K533" i="1"/>
  <c r="L533" i="1"/>
  <c r="J532" i="1"/>
  <c r="K532" i="1"/>
  <c r="L532" i="1"/>
  <c r="J531" i="1"/>
  <c r="K531" i="1"/>
  <c r="L531" i="1"/>
  <c r="J530" i="1"/>
  <c r="K530" i="1"/>
  <c r="L530" i="1"/>
  <c r="J529" i="1"/>
  <c r="K529" i="1"/>
  <c r="L529" i="1"/>
  <c r="J528" i="1"/>
  <c r="K528" i="1"/>
  <c r="L528" i="1"/>
  <c r="J527" i="1"/>
  <c r="K527" i="1"/>
  <c r="L527" i="1"/>
  <c r="J526" i="1"/>
  <c r="K526" i="1"/>
  <c r="L526" i="1"/>
  <c r="J525" i="1"/>
  <c r="K525" i="1"/>
  <c r="L525" i="1"/>
  <c r="J524" i="1"/>
  <c r="K524" i="1"/>
  <c r="L524" i="1"/>
  <c r="J523" i="1"/>
  <c r="K523" i="1"/>
  <c r="L523" i="1"/>
  <c r="J522" i="1"/>
  <c r="K522" i="1"/>
  <c r="L522" i="1"/>
  <c r="J521" i="1"/>
  <c r="K521" i="1"/>
  <c r="L521" i="1"/>
  <c r="J520" i="1"/>
  <c r="K520" i="1"/>
  <c r="L520" i="1"/>
  <c r="J519" i="1"/>
  <c r="K519" i="1"/>
  <c r="L519" i="1"/>
  <c r="J518" i="1"/>
  <c r="K518" i="1"/>
  <c r="L518" i="1"/>
  <c r="J517" i="1"/>
  <c r="K517" i="1"/>
  <c r="L517" i="1"/>
  <c r="J516" i="1"/>
  <c r="K516" i="1"/>
  <c r="L516" i="1"/>
  <c r="J515" i="1"/>
  <c r="K515" i="1"/>
  <c r="L515" i="1"/>
  <c r="J514" i="1"/>
  <c r="K514" i="1"/>
  <c r="L514" i="1"/>
  <c r="J513" i="1"/>
  <c r="K513" i="1"/>
  <c r="L513" i="1"/>
  <c r="J512" i="1"/>
  <c r="K512" i="1"/>
  <c r="L512" i="1"/>
  <c r="J511" i="1"/>
  <c r="K511" i="1"/>
  <c r="L511" i="1"/>
  <c r="J510" i="1"/>
  <c r="K510" i="1"/>
  <c r="L510" i="1"/>
  <c r="J509" i="1"/>
  <c r="K509" i="1"/>
  <c r="L509" i="1"/>
  <c r="J508" i="1"/>
  <c r="K508" i="1"/>
  <c r="L508" i="1"/>
  <c r="J507" i="1"/>
  <c r="K507" i="1"/>
  <c r="L507" i="1"/>
  <c r="J506" i="1"/>
  <c r="K506" i="1"/>
  <c r="L506" i="1"/>
  <c r="J505" i="1"/>
  <c r="K505" i="1"/>
  <c r="L505" i="1"/>
  <c r="J504" i="1"/>
  <c r="K504" i="1"/>
  <c r="L504" i="1"/>
  <c r="J503" i="1"/>
  <c r="K503" i="1"/>
  <c r="L503" i="1"/>
  <c r="J502" i="1"/>
  <c r="K502" i="1"/>
  <c r="L502" i="1"/>
  <c r="J501" i="1"/>
  <c r="K501" i="1"/>
  <c r="L501" i="1"/>
  <c r="J500" i="1"/>
  <c r="K500" i="1"/>
  <c r="L500" i="1"/>
  <c r="J499" i="1"/>
  <c r="K499" i="1"/>
  <c r="L499" i="1"/>
  <c r="J498" i="1"/>
  <c r="K498" i="1"/>
  <c r="L498" i="1"/>
  <c r="J497" i="1"/>
  <c r="K497" i="1"/>
  <c r="L497" i="1"/>
  <c r="J496" i="1"/>
  <c r="K496" i="1"/>
  <c r="L496" i="1"/>
  <c r="J495" i="1"/>
  <c r="K495" i="1"/>
  <c r="L495" i="1"/>
  <c r="J494" i="1"/>
  <c r="K494" i="1"/>
  <c r="L494" i="1"/>
  <c r="J493" i="1"/>
  <c r="K493" i="1"/>
  <c r="L493" i="1"/>
  <c r="J492" i="1"/>
  <c r="K492" i="1"/>
  <c r="L492" i="1"/>
  <c r="J491" i="1"/>
  <c r="K491" i="1"/>
  <c r="L491" i="1"/>
  <c r="J490" i="1"/>
  <c r="K490" i="1"/>
  <c r="L490" i="1"/>
  <c r="J489" i="1"/>
  <c r="K489" i="1"/>
  <c r="L489" i="1"/>
  <c r="J488" i="1"/>
  <c r="K488" i="1"/>
  <c r="L488" i="1"/>
  <c r="J487" i="1"/>
  <c r="K487" i="1"/>
  <c r="L487" i="1"/>
  <c r="J486" i="1"/>
  <c r="K486" i="1"/>
  <c r="L486" i="1"/>
  <c r="J485" i="1"/>
  <c r="K485" i="1"/>
  <c r="L485" i="1"/>
  <c r="J484" i="1"/>
  <c r="K484" i="1"/>
  <c r="L484" i="1"/>
  <c r="J483" i="1"/>
  <c r="K483" i="1"/>
  <c r="L483" i="1"/>
  <c r="J482" i="1"/>
  <c r="K482" i="1"/>
  <c r="L482" i="1"/>
  <c r="J481" i="1"/>
  <c r="K481" i="1"/>
  <c r="L481" i="1"/>
  <c r="J480" i="1"/>
  <c r="K480" i="1"/>
  <c r="L480" i="1"/>
  <c r="J479" i="1"/>
  <c r="K479" i="1"/>
  <c r="L479" i="1"/>
  <c r="J478" i="1"/>
  <c r="K478" i="1"/>
  <c r="L478" i="1"/>
  <c r="J477" i="1"/>
  <c r="K477" i="1"/>
  <c r="L477" i="1"/>
  <c r="J476" i="1"/>
  <c r="K476" i="1"/>
  <c r="L476" i="1"/>
  <c r="J475" i="1"/>
  <c r="K475" i="1"/>
  <c r="L475" i="1"/>
  <c r="J474" i="1"/>
  <c r="K474" i="1"/>
  <c r="L474" i="1"/>
  <c r="J473" i="1"/>
  <c r="K473" i="1"/>
  <c r="L473" i="1"/>
  <c r="J472" i="1"/>
  <c r="K472" i="1"/>
  <c r="L472" i="1"/>
  <c r="J471" i="1"/>
  <c r="K471" i="1"/>
  <c r="L471" i="1"/>
  <c r="J470" i="1"/>
  <c r="K470" i="1"/>
  <c r="L470" i="1"/>
  <c r="J469" i="1"/>
  <c r="K469" i="1"/>
  <c r="L469" i="1"/>
  <c r="J468" i="1"/>
  <c r="K468" i="1"/>
  <c r="L468" i="1"/>
  <c r="J467" i="1"/>
  <c r="K467" i="1"/>
  <c r="L467" i="1"/>
  <c r="J466" i="1"/>
  <c r="K466" i="1"/>
  <c r="L466" i="1"/>
  <c r="J465" i="1"/>
  <c r="K465" i="1"/>
  <c r="L465" i="1"/>
  <c r="J464" i="1"/>
  <c r="K464" i="1"/>
  <c r="L464" i="1"/>
  <c r="J463" i="1"/>
  <c r="K463" i="1"/>
  <c r="L463" i="1"/>
  <c r="J462" i="1"/>
  <c r="K462" i="1"/>
  <c r="L462" i="1"/>
  <c r="J461" i="1"/>
  <c r="K461" i="1"/>
  <c r="L461" i="1"/>
  <c r="J460" i="1"/>
  <c r="K460" i="1"/>
  <c r="L460" i="1"/>
  <c r="J459" i="1"/>
  <c r="K459" i="1"/>
  <c r="L459" i="1"/>
  <c r="J458" i="1"/>
  <c r="K458" i="1"/>
  <c r="L458" i="1"/>
  <c r="J457" i="1"/>
  <c r="K457" i="1"/>
  <c r="L457" i="1"/>
  <c r="J456" i="1"/>
  <c r="K456" i="1"/>
  <c r="L456" i="1"/>
  <c r="J455" i="1"/>
  <c r="K455" i="1"/>
  <c r="L455" i="1"/>
  <c r="J454" i="1"/>
  <c r="K454" i="1"/>
  <c r="L454" i="1"/>
  <c r="J453" i="1"/>
  <c r="K453" i="1"/>
  <c r="L453" i="1"/>
  <c r="J452" i="1"/>
  <c r="K452" i="1"/>
  <c r="L452" i="1"/>
  <c r="J451" i="1"/>
  <c r="K451" i="1"/>
  <c r="L451" i="1"/>
  <c r="J450" i="1"/>
  <c r="K450" i="1"/>
  <c r="L450" i="1"/>
  <c r="J449" i="1"/>
  <c r="K449" i="1"/>
  <c r="L449" i="1"/>
  <c r="J448" i="1"/>
  <c r="K448" i="1"/>
  <c r="L448" i="1"/>
  <c r="J447" i="1"/>
  <c r="K447" i="1"/>
  <c r="L447" i="1"/>
  <c r="J446" i="1"/>
  <c r="K446" i="1"/>
  <c r="L446" i="1"/>
  <c r="J445" i="1"/>
  <c r="K445" i="1"/>
  <c r="L445" i="1"/>
  <c r="J444" i="1"/>
  <c r="K444" i="1"/>
  <c r="L444" i="1"/>
  <c r="J443" i="1"/>
  <c r="K443" i="1"/>
  <c r="L443" i="1"/>
  <c r="J442" i="1"/>
  <c r="K442" i="1"/>
  <c r="L442" i="1"/>
  <c r="J441" i="1"/>
  <c r="K441" i="1"/>
  <c r="L441" i="1"/>
  <c r="J440" i="1"/>
  <c r="K440" i="1"/>
  <c r="L440" i="1"/>
  <c r="J439" i="1"/>
  <c r="K439" i="1"/>
  <c r="L439" i="1"/>
  <c r="J438" i="1"/>
  <c r="K438" i="1"/>
  <c r="L438" i="1"/>
  <c r="J437" i="1"/>
  <c r="K437" i="1"/>
  <c r="L437" i="1"/>
  <c r="J436" i="1"/>
  <c r="K436" i="1"/>
  <c r="L436" i="1"/>
  <c r="J435" i="1"/>
  <c r="K435" i="1"/>
  <c r="L435" i="1"/>
  <c r="J434" i="1"/>
  <c r="K434" i="1"/>
  <c r="L434" i="1"/>
  <c r="J433" i="1"/>
  <c r="K433" i="1"/>
  <c r="L433" i="1"/>
  <c r="J432" i="1"/>
  <c r="K432" i="1"/>
  <c r="L432" i="1"/>
  <c r="J431" i="1"/>
  <c r="K431" i="1"/>
  <c r="L431" i="1"/>
  <c r="J430" i="1"/>
  <c r="K430" i="1"/>
  <c r="L430" i="1"/>
  <c r="J429" i="1"/>
  <c r="K429" i="1"/>
  <c r="L429" i="1"/>
  <c r="J428" i="1"/>
  <c r="K428" i="1"/>
  <c r="L428" i="1"/>
  <c r="J427" i="1"/>
  <c r="K427" i="1"/>
  <c r="L427" i="1"/>
  <c r="J426" i="1"/>
  <c r="K426" i="1"/>
  <c r="L426" i="1"/>
  <c r="J425" i="1"/>
  <c r="K425" i="1"/>
  <c r="L425" i="1"/>
  <c r="J424" i="1"/>
  <c r="K424" i="1"/>
  <c r="L424" i="1"/>
  <c r="J423" i="1"/>
  <c r="K423" i="1"/>
  <c r="L423" i="1"/>
  <c r="J422" i="1"/>
  <c r="K422" i="1"/>
  <c r="L422" i="1"/>
  <c r="J421" i="1"/>
  <c r="K421" i="1"/>
  <c r="L421" i="1"/>
  <c r="J420" i="1"/>
  <c r="K420" i="1"/>
  <c r="L420" i="1"/>
  <c r="J419" i="1"/>
  <c r="K419" i="1"/>
  <c r="L419" i="1"/>
  <c r="J418" i="1"/>
  <c r="K418" i="1"/>
  <c r="L418" i="1"/>
  <c r="J417" i="1"/>
  <c r="K417" i="1"/>
  <c r="L417" i="1"/>
  <c r="J416" i="1"/>
  <c r="K416" i="1"/>
  <c r="L416" i="1"/>
  <c r="J415" i="1"/>
  <c r="K415" i="1"/>
  <c r="L415" i="1"/>
  <c r="J414" i="1"/>
  <c r="K414" i="1"/>
  <c r="L414" i="1"/>
  <c r="J413" i="1"/>
  <c r="K413" i="1"/>
  <c r="L413" i="1"/>
  <c r="J412" i="1"/>
  <c r="K412" i="1"/>
  <c r="L412" i="1"/>
  <c r="J411" i="1"/>
  <c r="K411" i="1"/>
  <c r="L411" i="1"/>
  <c r="J410" i="1"/>
  <c r="K410" i="1"/>
  <c r="L410" i="1"/>
  <c r="J409" i="1"/>
  <c r="K409" i="1"/>
  <c r="L409" i="1"/>
  <c r="J408" i="1"/>
  <c r="K408" i="1"/>
  <c r="L408" i="1"/>
  <c r="J407" i="1"/>
  <c r="K407" i="1"/>
  <c r="L407" i="1"/>
  <c r="J406" i="1"/>
  <c r="K406" i="1"/>
  <c r="L406" i="1"/>
  <c r="J405" i="1"/>
  <c r="K405" i="1"/>
  <c r="L405" i="1"/>
  <c r="J404" i="1"/>
  <c r="K404" i="1"/>
  <c r="L404" i="1"/>
  <c r="J403" i="1"/>
  <c r="K403" i="1"/>
  <c r="L403" i="1"/>
  <c r="J402" i="1"/>
  <c r="K402" i="1"/>
  <c r="L402" i="1"/>
  <c r="J401" i="1"/>
  <c r="K401" i="1"/>
  <c r="L401" i="1"/>
  <c r="J400" i="1"/>
  <c r="K400" i="1"/>
  <c r="L400" i="1"/>
  <c r="J399" i="1"/>
  <c r="K399" i="1"/>
  <c r="L399" i="1"/>
  <c r="J398" i="1"/>
  <c r="K398" i="1"/>
  <c r="L398" i="1"/>
  <c r="J397" i="1"/>
  <c r="K397" i="1"/>
  <c r="L397" i="1"/>
  <c r="J396" i="1"/>
  <c r="K396" i="1"/>
  <c r="L396" i="1"/>
  <c r="J395" i="1"/>
  <c r="K395" i="1"/>
  <c r="L395" i="1"/>
  <c r="J394" i="1"/>
  <c r="K394" i="1"/>
  <c r="L394" i="1"/>
  <c r="J393" i="1"/>
  <c r="K393" i="1"/>
  <c r="L393" i="1"/>
  <c r="J392" i="1"/>
  <c r="K392" i="1"/>
  <c r="L392" i="1"/>
  <c r="J391" i="1"/>
  <c r="K391" i="1"/>
  <c r="L391" i="1"/>
  <c r="J390" i="1"/>
  <c r="K390" i="1"/>
  <c r="L390" i="1"/>
  <c r="J389" i="1"/>
  <c r="K389" i="1"/>
  <c r="L389" i="1"/>
  <c r="J388" i="1"/>
  <c r="K388" i="1"/>
  <c r="L388" i="1"/>
  <c r="J387" i="1"/>
  <c r="K387" i="1"/>
  <c r="L387" i="1"/>
  <c r="J386" i="1"/>
  <c r="K386" i="1"/>
  <c r="L386" i="1"/>
  <c r="J385" i="1"/>
  <c r="K385" i="1"/>
  <c r="L385" i="1"/>
  <c r="J384" i="1"/>
  <c r="K384" i="1"/>
  <c r="L384" i="1"/>
  <c r="J383" i="1"/>
  <c r="K383" i="1"/>
  <c r="L383" i="1"/>
  <c r="J382" i="1"/>
  <c r="K382" i="1"/>
  <c r="L382" i="1"/>
  <c r="J381" i="1"/>
  <c r="K381" i="1"/>
  <c r="L381" i="1"/>
  <c r="J380" i="1"/>
  <c r="K380" i="1"/>
  <c r="L380" i="1"/>
  <c r="J379" i="1"/>
  <c r="K379" i="1"/>
  <c r="L379" i="1"/>
  <c r="J378" i="1"/>
  <c r="K378" i="1"/>
  <c r="L378" i="1"/>
  <c r="J377" i="1"/>
  <c r="K377" i="1"/>
  <c r="L377" i="1"/>
  <c r="J376" i="1"/>
  <c r="K376" i="1"/>
  <c r="L376" i="1"/>
  <c r="J375" i="1"/>
  <c r="K375" i="1"/>
  <c r="L375" i="1"/>
  <c r="J374" i="1"/>
  <c r="K374" i="1"/>
  <c r="L374" i="1"/>
  <c r="J373" i="1"/>
  <c r="K373" i="1"/>
  <c r="L373" i="1"/>
  <c r="J372" i="1"/>
  <c r="K372" i="1"/>
  <c r="L372" i="1"/>
  <c r="J371" i="1"/>
  <c r="K371" i="1"/>
  <c r="L371" i="1"/>
  <c r="J370" i="1"/>
  <c r="K370" i="1"/>
  <c r="L370" i="1"/>
  <c r="J369" i="1"/>
  <c r="K369" i="1"/>
  <c r="L369" i="1"/>
  <c r="J368" i="1"/>
  <c r="K368" i="1"/>
  <c r="L368" i="1"/>
  <c r="J367" i="1"/>
  <c r="K367" i="1"/>
  <c r="L367" i="1"/>
  <c r="J366" i="1"/>
  <c r="K366" i="1"/>
  <c r="L366" i="1"/>
  <c r="J365" i="1"/>
  <c r="K365" i="1"/>
  <c r="L365" i="1"/>
  <c r="J364" i="1"/>
  <c r="K364" i="1"/>
  <c r="L364" i="1"/>
  <c r="J363" i="1"/>
  <c r="K363" i="1"/>
  <c r="L363" i="1"/>
  <c r="J362" i="1"/>
  <c r="K362" i="1"/>
  <c r="L362" i="1"/>
  <c r="J361" i="1"/>
  <c r="K361" i="1"/>
  <c r="L361" i="1"/>
  <c r="J360" i="1"/>
  <c r="K360" i="1"/>
  <c r="L360" i="1"/>
  <c r="J359" i="1"/>
  <c r="K359" i="1"/>
  <c r="L359" i="1"/>
  <c r="J358" i="1"/>
  <c r="K358" i="1"/>
  <c r="L358" i="1"/>
  <c r="J357" i="1"/>
  <c r="K357" i="1"/>
  <c r="L357" i="1"/>
  <c r="J356" i="1"/>
  <c r="K356" i="1"/>
  <c r="L356" i="1"/>
  <c r="J355" i="1"/>
  <c r="K355" i="1"/>
  <c r="L355" i="1"/>
  <c r="J354" i="1"/>
  <c r="K354" i="1"/>
  <c r="L354" i="1"/>
  <c r="J353" i="1"/>
  <c r="K353" i="1"/>
  <c r="L353" i="1"/>
  <c r="J352" i="1"/>
  <c r="K352" i="1"/>
  <c r="L352" i="1"/>
  <c r="J351" i="1"/>
  <c r="K351" i="1"/>
  <c r="L351" i="1"/>
  <c r="J350" i="1"/>
  <c r="K350" i="1"/>
  <c r="L350" i="1"/>
  <c r="J349" i="1"/>
  <c r="K349" i="1"/>
  <c r="L349" i="1"/>
  <c r="J348" i="1"/>
  <c r="K348" i="1"/>
  <c r="L348" i="1"/>
  <c r="J347" i="1"/>
  <c r="K347" i="1"/>
  <c r="L347" i="1"/>
  <c r="J346" i="1"/>
  <c r="K346" i="1"/>
  <c r="L346" i="1"/>
  <c r="J345" i="1"/>
  <c r="K345" i="1"/>
  <c r="L345" i="1"/>
  <c r="J344" i="1"/>
  <c r="K344" i="1"/>
  <c r="L344" i="1"/>
  <c r="J343" i="1"/>
  <c r="K343" i="1"/>
  <c r="L343" i="1"/>
  <c r="J342" i="1"/>
  <c r="K342" i="1"/>
  <c r="L342" i="1"/>
  <c r="J341" i="1"/>
  <c r="K341" i="1"/>
  <c r="L341" i="1"/>
  <c r="J340" i="1"/>
  <c r="K340" i="1"/>
  <c r="L340" i="1"/>
  <c r="J339" i="1"/>
  <c r="K339" i="1"/>
  <c r="L339" i="1"/>
  <c r="J338" i="1"/>
  <c r="K338" i="1"/>
  <c r="L338" i="1"/>
  <c r="J337" i="1"/>
  <c r="K337" i="1"/>
  <c r="L337" i="1"/>
  <c r="J336" i="1"/>
  <c r="K336" i="1"/>
  <c r="L336" i="1"/>
  <c r="J335" i="1"/>
  <c r="K335" i="1"/>
  <c r="L335" i="1"/>
  <c r="J334" i="1"/>
  <c r="K334" i="1"/>
  <c r="L334" i="1"/>
  <c r="J333" i="1"/>
  <c r="K333" i="1"/>
  <c r="L333" i="1"/>
  <c r="J332" i="1"/>
  <c r="K332" i="1"/>
  <c r="L332" i="1"/>
  <c r="J331" i="1"/>
  <c r="K331" i="1"/>
  <c r="L331" i="1"/>
  <c r="J330" i="1"/>
  <c r="K330" i="1"/>
  <c r="L330" i="1"/>
  <c r="J329" i="1"/>
  <c r="K329" i="1"/>
  <c r="L329" i="1"/>
  <c r="J328" i="1"/>
  <c r="K328" i="1"/>
  <c r="L328" i="1"/>
  <c r="J327" i="1"/>
  <c r="K327" i="1"/>
  <c r="L327" i="1"/>
  <c r="J326" i="1"/>
  <c r="K326" i="1"/>
  <c r="L326" i="1"/>
  <c r="J325" i="1"/>
  <c r="K325" i="1"/>
  <c r="L325" i="1"/>
  <c r="J324" i="1"/>
  <c r="K324" i="1"/>
  <c r="L324" i="1"/>
  <c r="J323" i="1"/>
  <c r="K323" i="1"/>
  <c r="L323" i="1"/>
  <c r="J322" i="1"/>
  <c r="K322" i="1"/>
  <c r="L322" i="1"/>
  <c r="J321" i="1"/>
  <c r="K321" i="1"/>
  <c r="L321" i="1"/>
  <c r="J320" i="1"/>
  <c r="K320" i="1"/>
  <c r="L320" i="1"/>
  <c r="J319" i="1"/>
  <c r="K319" i="1"/>
  <c r="L319" i="1"/>
  <c r="J318" i="1"/>
  <c r="K318" i="1"/>
  <c r="L318" i="1"/>
  <c r="J317" i="1"/>
  <c r="K317" i="1"/>
  <c r="L317" i="1"/>
  <c r="J316" i="1"/>
  <c r="K316" i="1"/>
  <c r="L316" i="1"/>
  <c r="J315" i="1"/>
  <c r="K315" i="1"/>
  <c r="L315" i="1"/>
  <c r="J314" i="1"/>
  <c r="K314" i="1"/>
  <c r="L314" i="1"/>
  <c r="J313" i="1"/>
  <c r="K313" i="1"/>
  <c r="L313" i="1"/>
  <c r="J312" i="1"/>
  <c r="K312" i="1"/>
  <c r="L312" i="1"/>
  <c r="J311" i="1"/>
  <c r="K311" i="1"/>
  <c r="L311" i="1"/>
  <c r="J310" i="1"/>
  <c r="K310" i="1"/>
  <c r="L310" i="1"/>
  <c r="J309" i="1"/>
  <c r="K309" i="1"/>
  <c r="L309" i="1"/>
  <c r="J308" i="1"/>
  <c r="K308" i="1"/>
  <c r="L308" i="1"/>
  <c r="J307" i="1"/>
  <c r="K307" i="1"/>
  <c r="L307" i="1"/>
  <c r="J306" i="1"/>
  <c r="K306" i="1"/>
  <c r="L306" i="1"/>
  <c r="J305" i="1"/>
  <c r="K305" i="1"/>
  <c r="L305" i="1"/>
  <c r="J304" i="1"/>
  <c r="K304" i="1"/>
  <c r="L304" i="1"/>
  <c r="J303" i="1"/>
  <c r="K303" i="1"/>
  <c r="L303" i="1"/>
  <c r="J302" i="1"/>
  <c r="K302" i="1"/>
  <c r="L302" i="1"/>
  <c r="J301" i="1"/>
  <c r="K301" i="1"/>
  <c r="L301" i="1"/>
  <c r="J300" i="1"/>
  <c r="K300" i="1"/>
  <c r="L300" i="1"/>
  <c r="J299" i="1"/>
  <c r="K299" i="1"/>
  <c r="L299" i="1"/>
  <c r="J298" i="1"/>
  <c r="K298" i="1"/>
  <c r="L298" i="1"/>
  <c r="J297" i="1"/>
  <c r="K297" i="1"/>
  <c r="L297" i="1"/>
  <c r="J296" i="1"/>
  <c r="K296" i="1"/>
  <c r="L296" i="1"/>
  <c r="J295" i="1"/>
  <c r="K295" i="1"/>
  <c r="L295" i="1"/>
  <c r="J294" i="1"/>
  <c r="K294" i="1"/>
  <c r="L294" i="1"/>
  <c r="J293" i="1"/>
  <c r="K293" i="1"/>
  <c r="L293" i="1"/>
  <c r="J292" i="1"/>
  <c r="K292" i="1"/>
  <c r="L292" i="1"/>
  <c r="J291" i="1"/>
  <c r="K291" i="1"/>
  <c r="L291" i="1"/>
  <c r="J290" i="1"/>
  <c r="K290" i="1"/>
  <c r="L290" i="1"/>
  <c r="J289" i="1"/>
  <c r="K289" i="1"/>
  <c r="L289" i="1"/>
  <c r="J288" i="1"/>
  <c r="K288" i="1"/>
  <c r="L288" i="1"/>
  <c r="J287" i="1"/>
  <c r="K287" i="1"/>
  <c r="L287" i="1"/>
  <c r="J286" i="1"/>
  <c r="K286" i="1"/>
  <c r="L286" i="1"/>
  <c r="J285" i="1"/>
  <c r="K285" i="1"/>
  <c r="L285" i="1"/>
  <c r="J284" i="1"/>
  <c r="K284" i="1"/>
  <c r="L284" i="1"/>
  <c r="J283" i="1"/>
  <c r="K283" i="1"/>
  <c r="L283" i="1"/>
  <c r="J282" i="1"/>
  <c r="K282" i="1"/>
  <c r="L282" i="1"/>
  <c r="J281" i="1"/>
  <c r="K281" i="1"/>
  <c r="L281" i="1"/>
  <c r="J280" i="1"/>
  <c r="K280" i="1"/>
  <c r="L280" i="1"/>
  <c r="J279" i="1"/>
  <c r="K279" i="1"/>
  <c r="L279" i="1"/>
  <c r="J278" i="1"/>
  <c r="K278" i="1"/>
  <c r="L278" i="1"/>
  <c r="J277" i="1"/>
  <c r="K277" i="1"/>
  <c r="L277" i="1"/>
  <c r="J276" i="1"/>
  <c r="K276" i="1"/>
  <c r="L276" i="1"/>
  <c r="J275" i="1"/>
  <c r="K275" i="1"/>
  <c r="L275" i="1"/>
  <c r="J274" i="1"/>
  <c r="K274" i="1"/>
  <c r="L274" i="1"/>
  <c r="J273" i="1"/>
  <c r="K273" i="1"/>
  <c r="L273" i="1"/>
  <c r="J272" i="1"/>
  <c r="K272" i="1"/>
  <c r="L272" i="1"/>
  <c r="J271" i="1"/>
  <c r="K271" i="1"/>
  <c r="L271" i="1"/>
  <c r="J270" i="1"/>
  <c r="K270" i="1"/>
  <c r="L270" i="1"/>
  <c r="J269" i="1"/>
  <c r="K269" i="1"/>
  <c r="L269" i="1"/>
  <c r="J268" i="1"/>
  <c r="K268" i="1"/>
  <c r="L268" i="1"/>
  <c r="J267" i="1"/>
  <c r="K267" i="1"/>
  <c r="L267" i="1"/>
  <c r="J266" i="1"/>
  <c r="K266" i="1"/>
  <c r="L266" i="1"/>
  <c r="J265" i="1"/>
  <c r="K265" i="1"/>
  <c r="L265" i="1"/>
  <c r="J264" i="1"/>
  <c r="K264" i="1"/>
  <c r="L264" i="1"/>
  <c r="J263" i="1"/>
  <c r="K263" i="1"/>
  <c r="L263" i="1"/>
  <c r="J262" i="1"/>
  <c r="K262" i="1"/>
  <c r="L262" i="1"/>
  <c r="J261" i="1"/>
  <c r="K261" i="1"/>
  <c r="L261" i="1"/>
  <c r="J260" i="1"/>
  <c r="K260" i="1"/>
  <c r="L260" i="1"/>
  <c r="J259" i="1"/>
  <c r="K259" i="1"/>
  <c r="L259" i="1"/>
  <c r="J258" i="1"/>
  <c r="K258" i="1"/>
  <c r="L258" i="1"/>
  <c r="J257" i="1"/>
  <c r="K257" i="1"/>
  <c r="L257" i="1"/>
  <c r="J256" i="1"/>
  <c r="K256" i="1"/>
  <c r="L256" i="1"/>
  <c r="J255" i="1"/>
  <c r="K255" i="1"/>
  <c r="L255" i="1"/>
  <c r="J254" i="1"/>
  <c r="K254" i="1"/>
  <c r="L254" i="1"/>
  <c r="J253" i="1"/>
  <c r="K253" i="1"/>
  <c r="L253" i="1"/>
  <c r="J252" i="1"/>
  <c r="K252" i="1"/>
  <c r="L252" i="1"/>
  <c r="J251" i="1"/>
  <c r="K251" i="1"/>
  <c r="L251" i="1"/>
  <c r="J250" i="1"/>
  <c r="K250" i="1"/>
  <c r="L250" i="1"/>
  <c r="J249" i="1"/>
  <c r="K249" i="1"/>
  <c r="L249" i="1"/>
  <c r="J248" i="1"/>
  <c r="K248" i="1"/>
  <c r="L248" i="1"/>
  <c r="J247" i="1"/>
  <c r="K247" i="1"/>
  <c r="L247" i="1"/>
  <c r="J246" i="1"/>
  <c r="K246" i="1"/>
  <c r="L246" i="1"/>
  <c r="J245" i="1"/>
  <c r="K245" i="1"/>
  <c r="L245" i="1"/>
  <c r="J244" i="1"/>
  <c r="K244" i="1"/>
  <c r="L244" i="1"/>
  <c r="J243" i="1"/>
  <c r="K243" i="1"/>
  <c r="L243" i="1"/>
  <c r="J242" i="1"/>
  <c r="K242" i="1"/>
  <c r="L242" i="1"/>
  <c r="J241" i="1"/>
  <c r="K241" i="1"/>
  <c r="L241" i="1"/>
  <c r="J240" i="1"/>
  <c r="K240" i="1"/>
  <c r="L240" i="1"/>
  <c r="J239" i="1"/>
  <c r="K239" i="1"/>
  <c r="L239" i="1"/>
  <c r="J238" i="1"/>
  <c r="K238" i="1"/>
  <c r="L238" i="1"/>
  <c r="J237" i="1"/>
  <c r="K237" i="1"/>
  <c r="L237" i="1"/>
  <c r="J236" i="1"/>
  <c r="K236" i="1"/>
  <c r="L236" i="1"/>
  <c r="J235" i="1"/>
  <c r="K235" i="1"/>
  <c r="L235" i="1"/>
  <c r="J234" i="1"/>
  <c r="K234" i="1"/>
  <c r="L234" i="1"/>
  <c r="J233" i="1"/>
  <c r="K233" i="1"/>
  <c r="L233" i="1"/>
  <c r="J232" i="1"/>
  <c r="K232" i="1"/>
  <c r="L232" i="1"/>
  <c r="J231" i="1"/>
  <c r="K231" i="1"/>
  <c r="L231" i="1"/>
  <c r="J230" i="1"/>
  <c r="K230" i="1"/>
  <c r="L230" i="1"/>
  <c r="J229" i="1"/>
  <c r="K229" i="1"/>
  <c r="L229" i="1"/>
  <c r="J228" i="1"/>
  <c r="K228" i="1"/>
  <c r="L228" i="1"/>
  <c r="J227" i="1"/>
  <c r="K227" i="1"/>
  <c r="L227" i="1"/>
  <c r="J226" i="1"/>
  <c r="K226" i="1"/>
  <c r="L226" i="1"/>
  <c r="J225" i="1"/>
  <c r="K225" i="1"/>
  <c r="L225" i="1"/>
  <c r="J224" i="1"/>
  <c r="K224" i="1"/>
  <c r="L224" i="1"/>
  <c r="J223" i="1"/>
  <c r="K223" i="1"/>
  <c r="L223" i="1"/>
  <c r="J222" i="1"/>
  <c r="K222" i="1"/>
  <c r="L222" i="1"/>
  <c r="J221" i="1"/>
  <c r="K221" i="1"/>
  <c r="L221" i="1"/>
  <c r="J220" i="1"/>
  <c r="K220" i="1"/>
  <c r="L220" i="1"/>
  <c r="J219" i="1"/>
  <c r="K219" i="1"/>
  <c r="L219" i="1"/>
  <c r="J218" i="1"/>
  <c r="K218" i="1"/>
  <c r="L218" i="1"/>
  <c r="J217" i="1"/>
  <c r="K217" i="1"/>
  <c r="L217" i="1"/>
  <c r="J216" i="1"/>
  <c r="K216" i="1"/>
  <c r="L216" i="1"/>
  <c r="J215" i="1"/>
  <c r="K215" i="1"/>
  <c r="L215" i="1"/>
  <c r="J214" i="1"/>
  <c r="K214" i="1"/>
  <c r="L214" i="1"/>
  <c r="J213" i="1"/>
  <c r="K213" i="1"/>
  <c r="L213" i="1"/>
  <c r="J212" i="1"/>
  <c r="K212" i="1"/>
  <c r="L212" i="1"/>
  <c r="J211" i="1"/>
  <c r="K211" i="1"/>
  <c r="L211" i="1"/>
  <c r="J210" i="1"/>
  <c r="K210" i="1"/>
  <c r="L210" i="1"/>
  <c r="J209" i="1"/>
  <c r="K209" i="1"/>
  <c r="L209" i="1"/>
  <c r="J208" i="1"/>
  <c r="K208" i="1"/>
  <c r="L208" i="1"/>
  <c r="J207" i="1"/>
  <c r="K207" i="1"/>
  <c r="L207" i="1"/>
  <c r="J206" i="1"/>
  <c r="K206" i="1"/>
  <c r="L206" i="1"/>
  <c r="J205" i="1"/>
  <c r="K205" i="1"/>
  <c r="L205" i="1"/>
  <c r="J204" i="1"/>
  <c r="K204" i="1"/>
  <c r="L204" i="1"/>
  <c r="J203" i="1"/>
  <c r="K203" i="1"/>
  <c r="L203" i="1"/>
  <c r="J202" i="1"/>
  <c r="K202" i="1"/>
  <c r="L202" i="1"/>
  <c r="J201" i="1"/>
  <c r="K201" i="1"/>
  <c r="L201" i="1"/>
  <c r="J200" i="1"/>
  <c r="K200" i="1"/>
  <c r="L200" i="1"/>
  <c r="J199" i="1"/>
  <c r="K199" i="1"/>
  <c r="L199" i="1"/>
  <c r="J198" i="1"/>
  <c r="K198" i="1"/>
  <c r="L198" i="1"/>
  <c r="J197" i="1"/>
  <c r="K197" i="1"/>
  <c r="L197" i="1"/>
  <c r="J196" i="1"/>
  <c r="K196" i="1"/>
  <c r="L196" i="1"/>
  <c r="J195" i="1"/>
  <c r="K195" i="1"/>
  <c r="L195" i="1"/>
  <c r="J194" i="1"/>
  <c r="K194" i="1"/>
  <c r="L194" i="1"/>
  <c r="J193" i="1"/>
  <c r="K193" i="1"/>
  <c r="L193" i="1"/>
  <c r="J192" i="1"/>
  <c r="K192" i="1"/>
  <c r="L192" i="1"/>
  <c r="J191" i="1"/>
  <c r="K191" i="1"/>
  <c r="L191" i="1"/>
  <c r="J190" i="1"/>
  <c r="K190" i="1"/>
  <c r="L190" i="1"/>
  <c r="J189" i="1"/>
  <c r="K189" i="1"/>
  <c r="L189" i="1"/>
  <c r="J188" i="1"/>
  <c r="K188" i="1"/>
  <c r="L188" i="1"/>
  <c r="J187" i="1"/>
  <c r="K187" i="1"/>
  <c r="L187" i="1"/>
  <c r="J186" i="1"/>
  <c r="K186" i="1"/>
  <c r="L186" i="1"/>
  <c r="J185" i="1"/>
  <c r="K185" i="1"/>
  <c r="L185" i="1"/>
  <c r="J184" i="1"/>
  <c r="K184" i="1"/>
  <c r="L184" i="1"/>
  <c r="J183" i="1"/>
  <c r="K183" i="1"/>
  <c r="L183" i="1"/>
  <c r="J182" i="1"/>
  <c r="K182" i="1"/>
  <c r="L182" i="1"/>
  <c r="J181" i="1"/>
  <c r="K181" i="1"/>
  <c r="L181" i="1"/>
  <c r="J180" i="1"/>
  <c r="K180" i="1"/>
  <c r="L180" i="1"/>
  <c r="J179" i="1"/>
  <c r="K179" i="1"/>
  <c r="L179" i="1"/>
  <c r="J178" i="1"/>
  <c r="K178" i="1"/>
  <c r="L178" i="1"/>
  <c r="J177" i="1"/>
  <c r="K177" i="1"/>
  <c r="L177" i="1"/>
  <c r="J176" i="1"/>
  <c r="K176" i="1"/>
  <c r="L176" i="1"/>
  <c r="J175" i="1"/>
  <c r="K175" i="1"/>
  <c r="L175" i="1"/>
  <c r="J174" i="1"/>
  <c r="K174" i="1"/>
  <c r="L174" i="1"/>
  <c r="J173" i="1"/>
  <c r="K173" i="1"/>
  <c r="L173" i="1"/>
  <c r="J172" i="1"/>
  <c r="K172" i="1"/>
  <c r="L172" i="1"/>
  <c r="J171" i="1"/>
  <c r="K171" i="1"/>
  <c r="L171" i="1"/>
  <c r="J170" i="1"/>
  <c r="K170" i="1"/>
  <c r="L170" i="1"/>
  <c r="J169" i="1"/>
  <c r="K169" i="1"/>
  <c r="L169" i="1"/>
  <c r="J168" i="1"/>
  <c r="K168" i="1"/>
  <c r="L168" i="1"/>
  <c r="J167" i="1"/>
  <c r="K167" i="1"/>
  <c r="L167" i="1"/>
  <c r="J166" i="1"/>
  <c r="K166" i="1"/>
  <c r="L166" i="1"/>
  <c r="J165" i="1"/>
  <c r="K165" i="1"/>
  <c r="L165" i="1"/>
  <c r="J164" i="1"/>
  <c r="K164" i="1"/>
  <c r="L164" i="1"/>
  <c r="J163" i="1"/>
  <c r="K163" i="1"/>
  <c r="L163" i="1"/>
  <c r="J162" i="1"/>
  <c r="K162" i="1"/>
  <c r="L162" i="1"/>
  <c r="J161" i="1"/>
  <c r="K161" i="1"/>
  <c r="L161" i="1"/>
  <c r="J160" i="1"/>
  <c r="K160" i="1"/>
  <c r="L160" i="1"/>
  <c r="J159" i="1"/>
  <c r="K159" i="1"/>
  <c r="L159" i="1"/>
  <c r="J158" i="1"/>
  <c r="K158" i="1"/>
  <c r="L158" i="1"/>
  <c r="J157" i="1"/>
  <c r="K157" i="1"/>
  <c r="L157" i="1"/>
  <c r="J156" i="1"/>
  <c r="K156" i="1"/>
  <c r="L156" i="1"/>
  <c r="J155" i="1"/>
  <c r="K155" i="1"/>
  <c r="L155" i="1"/>
  <c r="J154" i="1"/>
  <c r="K154" i="1"/>
  <c r="L154" i="1"/>
  <c r="J153" i="1"/>
  <c r="K153" i="1"/>
  <c r="L153" i="1"/>
  <c r="J152" i="1"/>
  <c r="K152" i="1"/>
  <c r="L152" i="1"/>
  <c r="J151" i="1"/>
  <c r="K151" i="1"/>
  <c r="L151" i="1"/>
  <c r="J150" i="1"/>
  <c r="K150" i="1"/>
  <c r="L150" i="1"/>
  <c r="J149" i="1"/>
  <c r="K149" i="1"/>
  <c r="L149" i="1"/>
  <c r="J148" i="1"/>
  <c r="K148" i="1"/>
  <c r="L148" i="1"/>
  <c r="J147" i="1"/>
  <c r="K147" i="1"/>
  <c r="L147" i="1"/>
  <c r="J146" i="1"/>
  <c r="K146" i="1"/>
  <c r="L146" i="1"/>
  <c r="J145" i="1"/>
  <c r="K145" i="1"/>
  <c r="L145" i="1"/>
  <c r="J144" i="1"/>
  <c r="K144" i="1"/>
  <c r="L144" i="1"/>
  <c r="J143" i="1"/>
  <c r="K143" i="1"/>
  <c r="L143" i="1"/>
  <c r="J142" i="1"/>
  <c r="K142" i="1"/>
  <c r="L142" i="1"/>
  <c r="J141" i="1"/>
  <c r="K141" i="1"/>
  <c r="L141" i="1"/>
  <c r="J140" i="1"/>
  <c r="K140" i="1"/>
  <c r="L140" i="1"/>
  <c r="J139" i="1"/>
  <c r="K139" i="1"/>
  <c r="L139" i="1"/>
  <c r="J138" i="1"/>
  <c r="K138" i="1"/>
  <c r="L138" i="1"/>
  <c r="J137" i="1"/>
  <c r="K137" i="1"/>
  <c r="L137" i="1"/>
  <c r="J136" i="1"/>
  <c r="K136" i="1"/>
  <c r="L136" i="1"/>
  <c r="J135" i="1"/>
  <c r="K135" i="1"/>
  <c r="L135" i="1"/>
  <c r="J134" i="1"/>
  <c r="K134" i="1"/>
  <c r="L134" i="1"/>
  <c r="J133" i="1"/>
  <c r="K133" i="1"/>
  <c r="L133" i="1"/>
  <c r="J132" i="1"/>
  <c r="K132" i="1"/>
  <c r="L132" i="1"/>
  <c r="J131" i="1"/>
  <c r="K131" i="1"/>
  <c r="L131" i="1"/>
  <c r="J130" i="1"/>
  <c r="K130" i="1"/>
  <c r="L130" i="1"/>
  <c r="J129" i="1"/>
  <c r="K129" i="1"/>
  <c r="L129" i="1"/>
  <c r="J128" i="1"/>
  <c r="K128" i="1"/>
  <c r="L128" i="1"/>
  <c r="J127" i="1"/>
  <c r="K127" i="1"/>
  <c r="L127" i="1"/>
  <c r="J126" i="1"/>
  <c r="K126" i="1"/>
  <c r="L126" i="1"/>
  <c r="J125" i="1"/>
  <c r="K125" i="1"/>
  <c r="L125" i="1"/>
  <c r="J124" i="1"/>
  <c r="K124" i="1"/>
  <c r="L124" i="1"/>
  <c r="J123" i="1"/>
  <c r="K123" i="1"/>
  <c r="L123" i="1"/>
  <c r="J122" i="1"/>
  <c r="K122" i="1"/>
  <c r="L122" i="1"/>
  <c r="J121" i="1"/>
  <c r="K121" i="1"/>
  <c r="L121" i="1"/>
  <c r="J120" i="1"/>
  <c r="K120" i="1"/>
  <c r="L120" i="1"/>
  <c r="J119" i="1"/>
  <c r="K119" i="1"/>
  <c r="L119" i="1"/>
  <c r="J118" i="1"/>
  <c r="K118" i="1"/>
  <c r="L118" i="1"/>
  <c r="J117" i="1"/>
  <c r="K117" i="1"/>
  <c r="L117" i="1"/>
  <c r="J116" i="1"/>
  <c r="K116" i="1"/>
  <c r="L116" i="1"/>
  <c r="J115" i="1"/>
  <c r="K115" i="1"/>
  <c r="L115" i="1"/>
  <c r="J114" i="1"/>
  <c r="K114" i="1"/>
  <c r="L114" i="1"/>
  <c r="J113" i="1"/>
  <c r="K113" i="1"/>
  <c r="L113" i="1"/>
  <c r="J112" i="1"/>
  <c r="K112" i="1"/>
  <c r="L112" i="1"/>
  <c r="J111" i="1"/>
  <c r="K111" i="1"/>
  <c r="L111" i="1"/>
  <c r="J110" i="1"/>
  <c r="K110" i="1"/>
  <c r="L110" i="1"/>
  <c r="J109" i="1"/>
  <c r="K109" i="1"/>
  <c r="L109" i="1"/>
  <c r="J108" i="1"/>
  <c r="K108" i="1"/>
  <c r="L108" i="1"/>
  <c r="J107" i="1"/>
  <c r="K107" i="1"/>
  <c r="L107" i="1"/>
  <c r="J106" i="1"/>
  <c r="K106" i="1"/>
  <c r="L106" i="1"/>
  <c r="J105" i="1"/>
  <c r="K105" i="1"/>
  <c r="L105" i="1"/>
  <c r="J104" i="1"/>
  <c r="K104" i="1"/>
  <c r="L104" i="1"/>
  <c r="J103" i="1"/>
  <c r="K103" i="1"/>
  <c r="L103" i="1"/>
  <c r="J102" i="1"/>
  <c r="K102" i="1"/>
  <c r="L102" i="1"/>
  <c r="J101" i="1"/>
  <c r="K101" i="1"/>
  <c r="L101" i="1"/>
  <c r="J100" i="1"/>
  <c r="K100" i="1"/>
  <c r="L100" i="1"/>
  <c r="J99" i="1"/>
  <c r="K99" i="1"/>
  <c r="L99" i="1"/>
  <c r="J98" i="1"/>
  <c r="K98" i="1"/>
  <c r="L98" i="1"/>
  <c r="J97" i="1"/>
  <c r="K97" i="1"/>
  <c r="L97" i="1"/>
  <c r="J96" i="1"/>
  <c r="K96" i="1"/>
  <c r="L96" i="1"/>
  <c r="J95" i="1"/>
  <c r="K95" i="1"/>
  <c r="L95" i="1"/>
  <c r="J94" i="1"/>
  <c r="K94" i="1"/>
  <c r="L94" i="1"/>
  <c r="J93" i="1"/>
  <c r="K93" i="1"/>
  <c r="L93" i="1"/>
  <c r="J92" i="1"/>
  <c r="K92" i="1"/>
  <c r="L92" i="1"/>
  <c r="J91" i="1"/>
  <c r="K91" i="1"/>
  <c r="L91" i="1"/>
  <c r="J90" i="1"/>
  <c r="K90" i="1"/>
  <c r="L90" i="1"/>
  <c r="J89" i="1"/>
  <c r="K89" i="1"/>
  <c r="L89" i="1"/>
  <c r="J88" i="1"/>
  <c r="K88" i="1"/>
  <c r="L88" i="1"/>
  <c r="J87" i="1"/>
  <c r="K87" i="1"/>
  <c r="L87" i="1"/>
  <c r="J86" i="1"/>
  <c r="K86" i="1"/>
  <c r="L86" i="1"/>
  <c r="J85" i="1"/>
  <c r="K85" i="1"/>
  <c r="L85" i="1"/>
  <c r="J84" i="1"/>
  <c r="K84" i="1"/>
  <c r="L84" i="1"/>
  <c r="J83" i="1"/>
  <c r="K83" i="1"/>
  <c r="L83" i="1"/>
  <c r="J82" i="1"/>
  <c r="K82" i="1"/>
  <c r="L82" i="1"/>
  <c r="J81" i="1"/>
  <c r="K81" i="1"/>
  <c r="L81" i="1"/>
  <c r="J80" i="1"/>
  <c r="K80" i="1"/>
  <c r="L80" i="1"/>
  <c r="J79" i="1"/>
  <c r="K79" i="1"/>
  <c r="L79" i="1"/>
  <c r="J78" i="1"/>
  <c r="K78" i="1"/>
  <c r="L78" i="1"/>
  <c r="J77" i="1"/>
  <c r="K77" i="1"/>
  <c r="L77" i="1"/>
  <c r="J76" i="1"/>
  <c r="K76" i="1"/>
  <c r="L76" i="1"/>
  <c r="J75" i="1"/>
  <c r="K75" i="1"/>
  <c r="L75" i="1"/>
  <c r="J74" i="1"/>
  <c r="K74" i="1"/>
  <c r="L74" i="1"/>
  <c r="J73" i="1"/>
  <c r="K73" i="1"/>
  <c r="L73" i="1"/>
  <c r="J72" i="1"/>
  <c r="K72" i="1"/>
  <c r="L72" i="1"/>
  <c r="J71" i="1"/>
  <c r="K71" i="1"/>
  <c r="L71" i="1"/>
  <c r="J70" i="1"/>
  <c r="K70" i="1"/>
  <c r="L70" i="1"/>
  <c r="J69" i="1"/>
  <c r="K69" i="1"/>
  <c r="L69" i="1"/>
  <c r="J68" i="1"/>
  <c r="K68" i="1"/>
  <c r="L68" i="1"/>
  <c r="J67" i="1"/>
  <c r="K67" i="1"/>
  <c r="L67" i="1"/>
  <c r="J66" i="1"/>
  <c r="K66" i="1"/>
  <c r="L66" i="1"/>
  <c r="J65" i="1"/>
  <c r="K65" i="1"/>
  <c r="L65" i="1"/>
  <c r="J64" i="1"/>
  <c r="K64" i="1"/>
  <c r="L64" i="1"/>
  <c r="J63" i="1"/>
  <c r="K63" i="1"/>
  <c r="L63" i="1"/>
  <c r="J62" i="1"/>
  <c r="K62" i="1"/>
  <c r="L62" i="1"/>
  <c r="J61" i="1"/>
  <c r="K61" i="1"/>
  <c r="L61" i="1"/>
  <c r="J60" i="1"/>
  <c r="K60" i="1"/>
  <c r="L60" i="1"/>
  <c r="J59" i="1"/>
  <c r="K59" i="1"/>
  <c r="L59" i="1"/>
  <c r="J58" i="1"/>
  <c r="K58" i="1"/>
  <c r="L58" i="1"/>
  <c r="J57" i="1"/>
  <c r="K57" i="1"/>
  <c r="L57" i="1"/>
  <c r="J56" i="1"/>
  <c r="K56" i="1"/>
  <c r="L56" i="1"/>
  <c r="J55" i="1"/>
  <c r="K55" i="1"/>
  <c r="L55" i="1"/>
  <c r="J54" i="1"/>
  <c r="K54" i="1"/>
  <c r="L54" i="1"/>
  <c r="J53" i="1"/>
  <c r="K53" i="1"/>
  <c r="L53" i="1"/>
  <c r="J52" i="1"/>
  <c r="K52" i="1"/>
  <c r="L52" i="1"/>
  <c r="J51" i="1"/>
  <c r="K51" i="1"/>
  <c r="L51" i="1"/>
  <c r="J50" i="1"/>
  <c r="K50" i="1"/>
  <c r="L50" i="1"/>
  <c r="J49" i="1"/>
  <c r="K49" i="1"/>
  <c r="L49" i="1"/>
  <c r="J48" i="1"/>
  <c r="K48" i="1"/>
  <c r="L48" i="1"/>
  <c r="J47" i="1"/>
  <c r="K47" i="1"/>
  <c r="L47" i="1"/>
  <c r="J46" i="1"/>
  <c r="K46" i="1"/>
  <c r="L46" i="1"/>
  <c r="J45" i="1"/>
  <c r="K45" i="1"/>
  <c r="L45" i="1"/>
  <c r="J44" i="1"/>
  <c r="K44" i="1"/>
  <c r="L44" i="1"/>
  <c r="J43" i="1"/>
  <c r="K43" i="1"/>
  <c r="L43" i="1"/>
  <c r="J42" i="1"/>
  <c r="K42" i="1"/>
  <c r="L42" i="1"/>
  <c r="J41" i="1"/>
  <c r="K41" i="1"/>
  <c r="L41" i="1"/>
  <c r="J40" i="1"/>
  <c r="K40" i="1"/>
  <c r="L40" i="1"/>
  <c r="J39" i="1"/>
  <c r="K39" i="1"/>
  <c r="L39" i="1"/>
  <c r="J38" i="1"/>
  <c r="K38" i="1"/>
  <c r="L38" i="1"/>
  <c r="J37" i="1"/>
  <c r="K37" i="1"/>
  <c r="L37" i="1"/>
  <c r="J36" i="1"/>
  <c r="K36" i="1"/>
  <c r="L36" i="1"/>
  <c r="J35" i="1"/>
  <c r="K35" i="1"/>
  <c r="L35" i="1"/>
  <c r="J34" i="1"/>
  <c r="K34" i="1"/>
  <c r="L34" i="1"/>
  <c r="J33" i="1"/>
  <c r="K33" i="1"/>
  <c r="L33" i="1"/>
  <c r="J32" i="1"/>
  <c r="K32" i="1"/>
  <c r="L32" i="1"/>
  <c r="J31" i="1"/>
  <c r="K31" i="1"/>
  <c r="L31" i="1"/>
  <c r="J30" i="1"/>
  <c r="K30" i="1"/>
  <c r="L30" i="1"/>
  <c r="J29" i="1"/>
  <c r="K29" i="1"/>
  <c r="L29" i="1"/>
  <c r="J28" i="1"/>
  <c r="K28" i="1"/>
  <c r="L28" i="1"/>
  <c r="J27" i="1"/>
  <c r="K27" i="1"/>
  <c r="L27" i="1"/>
  <c r="J26" i="1"/>
  <c r="K26" i="1"/>
  <c r="L26" i="1"/>
  <c r="J25" i="1"/>
  <c r="K25" i="1"/>
  <c r="L25" i="1"/>
  <c r="J24" i="1"/>
  <c r="K24" i="1"/>
  <c r="L24" i="1"/>
  <c r="J23" i="1"/>
  <c r="K23" i="1"/>
  <c r="L23" i="1"/>
  <c r="J22" i="1"/>
  <c r="K22" i="1"/>
  <c r="L22" i="1"/>
  <c r="J21" i="1"/>
  <c r="K21" i="1"/>
  <c r="L21" i="1"/>
  <c r="J20" i="1"/>
  <c r="K20" i="1"/>
  <c r="L20" i="1"/>
  <c r="J19" i="1"/>
  <c r="K19" i="1"/>
  <c r="L19" i="1"/>
  <c r="J18" i="1"/>
  <c r="K18" i="1"/>
  <c r="L18" i="1"/>
  <c r="J17" i="1"/>
  <c r="K17" i="1"/>
  <c r="L17" i="1"/>
  <c r="J16" i="1"/>
  <c r="K16" i="1"/>
  <c r="L16" i="1"/>
  <c r="J15" i="1"/>
  <c r="K15" i="1"/>
  <c r="L15" i="1"/>
  <c r="J14" i="1"/>
  <c r="K14" i="1"/>
  <c r="L14" i="1"/>
  <c r="J13" i="1"/>
  <c r="K13" i="1"/>
  <c r="L13" i="1"/>
  <c r="J12" i="1"/>
  <c r="K12" i="1"/>
  <c r="L12" i="1"/>
  <c r="J11" i="1"/>
  <c r="K11" i="1"/>
  <c r="L11" i="1"/>
  <c r="J10" i="1"/>
  <c r="K10" i="1"/>
  <c r="L10" i="1"/>
  <c r="J9" i="1"/>
  <c r="K9" i="1"/>
  <c r="L9" i="1"/>
  <c r="J8" i="1"/>
  <c r="K8" i="1"/>
  <c r="L8" i="1"/>
  <c r="J7" i="1"/>
  <c r="K7" i="1"/>
  <c r="L7" i="1"/>
  <c r="J6" i="1"/>
  <c r="K6" i="1"/>
  <c r="L6" i="1"/>
  <c r="J5" i="1"/>
  <c r="K5" i="1"/>
  <c r="L5" i="1"/>
  <c r="J4" i="1"/>
  <c r="K4" i="1"/>
  <c r="L4" i="1"/>
  <c r="J3" i="1"/>
  <c r="K3" i="1"/>
  <c r="L3" i="1"/>
  <c r="J2" i="1"/>
  <c r="K2" i="1"/>
  <c r="L2" i="1"/>
</calcChain>
</file>

<file path=xl/sharedStrings.xml><?xml version="1.0" encoding="utf-8"?>
<sst xmlns="http://schemas.openxmlformats.org/spreadsheetml/2006/main" count="2964" uniqueCount="66">
  <si>
    <t>Area</t>
  </si>
  <si>
    <t>Tariff</t>
  </si>
  <si>
    <t>Current p/kVA/day</t>
  </si>
  <si>
    <t>Issue 63 p/kVA/day</t>
  </si>
  <si>
    <t>Current p/kWh</t>
  </si>
  <si>
    <t>ENWL</t>
  </si>
  <si>
    <t>Super-red hours</t>
  </si>
  <si>
    <t>NPG Northeast</t>
  </si>
  <si>
    <t>Network rates charging rate</t>
  </si>
  <si>
    <t>Direct cost charging rate</t>
  </si>
  <si>
    <t>Transmission exit charging rate (£/kW/year)</t>
  </si>
  <si>
    <t>NPG Yorkshire</t>
  </si>
  <si>
    <t>SPEN SPD</t>
  </si>
  <si>
    <t>SPEN SPM</t>
  </si>
  <si>
    <t>SSEPD SEPD</t>
  </si>
  <si>
    <t>SSEPD SHEPD</t>
  </si>
  <si>
    <t>UKPN EPN</t>
  </si>
  <si>
    <t>UKPN LPN</t>
  </si>
  <si>
    <t>UKPN SPN</t>
  </si>
  <si>
    <t>WPD EastM</t>
  </si>
  <si>
    <t>WPD SWales</t>
  </si>
  <si>
    <t>WPD SWest</t>
  </si>
  <si>
    <t>WPD WestM</t>
  </si>
  <si>
    <t>£/kW/year with issue 63</t>
  </si>
  <si>
    <t>£/kW/year now (zero consumption)</t>
  </si>
  <si>
    <t>£/kW/year now (full consumption)</t>
  </si>
  <si>
    <t>£/kW/year now (50% consumption)</t>
  </si>
  <si>
    <t>Change £/kW/year (50% consumption)</t>
  </si>
  <si>
    <t>Method</t>
  </si>
  <si>
    <t>LRIC</t>
  </si>
  <si>
    <t>FCP</t>
  </si>
  <si>
    <t>Red £/kW</t>
  </si>
  <si>
    <t>Change capacity charge</t>
  </si>
  <si>
    <t>Baseline total EDCM peak time consumption (kW)</t>
  </si>
  <si>
    <t>Baseline total marginal effect of indirect cost adder (kVA)</t>
  </si>
  <si>
    <t>Baseline total marginal effect of demand adder (kVA)</t>
  </si>
  <si>
    <t>Baseline total sole use assets for demand (£)</t>
  </si>
  <si>
    <t>Baseline total sole use assets for generation (£)</t>
  </si>
  <si>
    <t>Baseline total notional capacity assets (£)</t>
  </si>
  <si>
    <t>Baseline total notional consumption assets (£)</t>
  </si>
  <si>
    <t>Baseline total non sole use notional assets subject to matching (£)</t>
  </si>
  <si>
    <t>Baseline EDCM demand pot (£/year)</t>
  </si>
  <si>
    <t>Baseline revenue from demand charge 1 (£/year)</t>
  </si>
  <si>
    <t>All notional assets in EDCM (£)</t>
  </si>
  <si>
    <t>Annual charge on assets</t>
  </si>
  <si>
    <t>Fixed adder ex indirects application rate</t>
  </si>
  <si>
    <t>Indirect costs application rate</t>
  </si>
  <si>
    <t>Charges based on capacity £/kVA/year</t>
  </si>
  <si>
    <t>Charges based on demand £/kW/year</t>
  </si>
  <si>
    <t>Raw data</t>
  </si>
  <si>
    <t>Charges based on sole-use assets (£m)</t>
  </si>
  <si>
    <t>Charges based on notional shared assets (£m)</t>
  </si>
  <si>
    <t>FCP or LRIC charges (£m)</t>
  </si>
  <si>
    <t>Total (£m)</t>
  </si>
  <si>
    <t>Check (£m)</t>
  </si>
  <si>
    <t>Charges based on sole-use assets (£/£/year)</t>
  </si>
  <si>
    <t>Charges based on notional shared assets (£/£/year)</t>
  </si>
  <si>
    <t>Summary data before issue 63 draft DCP</t>
  </si>
  <si>
    <t>Aggregated data</t>
  </si>
  <si>
    <t>Summary data after issue 63 draft DCP</t>
  </si>
  <si>
    <t>Existing model</t>
  </si>
  <si>
    <t>Issue 63 model</t>
  </si>
  <si>
    <t>Charges for transmission exit (£m)</t>
  </si>
  <si>
    <t>Fixed adder and indirects (£m)</t>
  </si>
  <si>
    <t>Data for graph</t>
  </si>
  <si>
    <t>Absolute increase in charges based on notional shared assets (£/£/year)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</si>
</sst>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-* #,##0.000_-;\-* #,##0.000_-;_-* &quot;-&quot;??_-;_-@_-"/>
    <numFmt numFmtId="165" formatCode="0.0"/>
    <numFmt numFmtId="166" formatCode="\ _(???,???,??0.000_);[Red]\ \(???,???,??0.000\);;@"/>
    <numFmt numFmtId="167" formatCode="\ _(???,???,??0_);[Red]\ \(???,???,??0\);;@"/>
    <numFmt numFmtId="168" formatCode="[Blue]\+??0.0;[Red]\-??0.0;[Green]\="/>
    <numFmt numFmtId="169" formatCode="&quot;From table &quot;0"/>
    <numFmt numFmtId="170" formatCode="_-* #,##0.0_-;\-* #,##0.0_-;_-* &quot;-&quot;??_-;_-@_-"/>
    <numFmt numFmtId="171" formatCode="0.0%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6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EEDDFF"/>
        <bgColor indexed="64"/>
      </patternFill>
    </fill>
    <fill>
      <patternFill patternType="solid">
        <fgColor rgb="FFEEDDFF"/>
        <bgColor rgb="FF000000"/>
      </patternFill>
    </fill>
    <fill>
      <patternFill patternType="solid">
        <fgColor rgb="FFCCFFCC"/>
        <bgColor rgb="FF000000"/>
      </patternFill>
    </fill>
  </fills>
  <borders count="1">
    <border>
      <left/>
      <right/>
      <top/>
      <bottom/>
      <diagonal/>
    </border>
  </borders>
  <cellStyleXfs count="23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43" fontId="0" fillId="0" borderId="0" xfId="1" applyNumberFormat="1" applyFont="1"/>
    <xf numFmtId="164" fontId="0" fillId="0" borderId="0" xfId="1" applyNumberFormat="1" applyFont="1"/>
    <xf numFmtId="0" fontId="0" fillId="0" borderId="0" xfId="0" applyAlignment="1">
      <alignment wrapText="1"/>
    </xf>
    <xf numFmtId="164" fontId="0" fillId="0" borderId="0" xfId="1" applyNumberFormat="1" applyFont="1" applyAlignment="1">
      <alignment wrapText="1"/>
    </xf>
    <xf numFmtId="43" fontId="0" fillId="0" borderId="0" xfId="1" applyNumberFormat="1" applyFont="1" applyAlignment="1">
      <alignment wrapText="1"/>
    </xf>
    <xf numFmtId="165" fontId="0" fillId="0" borderId="0" xfId="0" applyNumberFormat="1"/>
    <xf numFmtId="168" fontId="0" fillId="0" borderId="0" xfId="0" applyNumberFormat="1"/>
    <xf numFmtId="165" fontId="0" fillId="0" borderId="0" xfId="1" applyNumberFormat="1" applyFont="1" applyAlignment="1">
      <alignment wrapText="1"/>
    </xf>
    <xf numFmtId="165" fontId="0" fillId="0" borderId="0" xfId="1" applyNumberFormat="1" applyFont="1"/>
    <xf numFmtId="43" fontId="0" fillId="0" borderId="0" xfId="0" applyNumberFormat="1"/>
    <xf numFmtId="0" fontId="4" fillId="0" borderId="0" xfId="127"/>
    <xf numFmtId="49" fontId="5" fillId="3" borderId="0" xfId="127" applyNumberFormat="1" applyFont="1" applyFill="1" applyAlignment="1">
      <alignment horizontal="left" vertical="center" wrapText="1"/>
    </xf>
    <xf numFmtId="49" fontId="6" fillId="0" borderId="0" xfId="127" applyNumberFormat="1" applyFont="1" applyAlignment="1">
      <alignment horizontal="left"/>
    </xf>
    <xf numFmtId="49" fontId="5" fillId="3" borderId="0" xfId="0" applyNumberFormat="1" applyFont="1" applyFill="1" applyAlignment="1">
      <alignment horizontal="center" vertical="center" wrapText="1"/>
    </xf>
    <xf numFmtId="167" fontId="0" fillId="2" borderId="0" xfId="0" applyNumberFormat="1" applyFill="1" applyAlignment="1">
      <alignment horizontal="center" vertical="center"/>
    </xf>
    <xf numFmtId="49" fontId="7" fillId="4" borderId="0" xfId="0" applyNumberFormat="1" applyFont="1" applyFill="1" applyAlignment="1">
      <alignment horizontal="center" vertical="center" wrapText="1"/>
    </xf>
    <xf numFmtId="167" fontId="8" fillId="5" borderId="0" xfId="0" applyNumberFormat="1" applyFont="1" applyFill="1" applyAlignment="1">
      <alignment horizontal="center" vertical="center"/>
    </xf>
    <xf numFmtId="169" fontId="9" fillId="0" borderId="0" xfId="127" applyNumberFormat="1" applyFont="1" applyAlignment="1">
      <alignment horizontal="center"/>
    </xf>
    <xf numFmtId="166" fontId="8" fillId="5" borderId="0" xfId="0" applyNumberFormat="1" applyFont="1" applyFill="1" applyAlignment="1">
      <alignment horizontal="center" vertical="center"/>
    </xf>
    <xf numFmtId="166" fontId="0" fillId="2" borderId="0" xfId="0" applyNumberFormat="1" applyFill="1" applyAlignment="1">
      <alignment horizontal="center" vertical="center"/>
    </xf>
    <xf numFmtId="170" fontId="4" fillId="0" borderId="0" xfId="1" applyNumberFormat="1" applyFont="1"/>
    <xf numFmtId="171" fontId="4" fillId="0" borderId="0" xfId="2" applyNumberFormat="1" applyFont="1"/>
    <xf numFmtId="0" fontId="9" fillId="0" borderId="0" xfId="127" applyFont="1" applyAlignment="1">
      <alignment horizontal="center"/>
    </xf>
    <xf numFmtId="165" fontId="4" fillId="0" borderId="0" xfId="1" applyNumberFormat="1" applyFont="1"/>
  </cellXfs>
  <cellStyles count="238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Normal" xfId="0" builtinId="0"/>
    <cellStyle name="Normal 2" xfId="127"/>
    <cellStyle name="Percent" xfId="2" builtinId="5"/>
  </cellStyles>
  <dxfs count="0"/>
  <tableStyles count="0" defaultTableStyle="TableStyleMedium9" defaultPivotStyle="PivotStyleMedium4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'DNO level data'!$B$56</c:f>
              <c:strCache>
                <c:ptCount val="1"/>
                <c:pt idx="0">
                  <c:v>Charges based on sole-use assets (£m)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effectLst/>
          </c:spPr>
          <c:invertIfNegative val="0"/>
          <c:cat>
            <c:strRef>
              <c:f>'DNO level data'!$A$57:$A$84</c:f>
              <c:strCache>
                <c:ptCount val="28"/>
                <c:pt idx="0">
                  <c:v>ENWL</c:v>
                </c:pt>
                <c:pt idx="1">
                  <c:v>ENWL</c:v>
                </c:pt>
                <c:pt idx="2">
                  <c:v>NPG Northeast</c:v>
                </c:pt>
                <c:pt idx="3">
                  <c:v>NPG Northeast</c:v>
                </c:pt>
                <c:pt idx="4">
                  <c:v>NPG Yorkshire</c:v>
                </c:pt>
                <c:pt idx="5">
                  <c:v>NPG Yorkshire</c:v>
                </c:pt>
                <c:pt idx="6">
                  <c:v>SPEN SPD</c:v>
                </c:pt>
                <c:pt idx="7">
                  <c:v>SPEN SPD</c:v>
                </c:pt>
                <c:pt idx="8">
                  <c:v>SPEN SPM</c:v>
                </c:pt>
                <c:pt idx="9">
                  <c:v>SPEN SPM</c:v>
                </c:pt>
                <c:pt idx="10">
                  <c:v>SSEPD SEPD</c:v>
                </c:pt>
                <c:pt idx="11">
                  <c:v>SSEPD SEPD</c:v>
                </c:pt>
                <c:pt idx="12">
                  <c:v>SSEPD SHEPD</c:v>
                </c:pt>
                <c:pt idx="13">
                  <c:v>SSEPD SHEPD</c:v>
                </c:pt>
                <c:pt idx="14">
                  <c:v>UKPN EPN</c:v>
                </c:pt>
                <c:pt idx="15">
                  <c:v>UKPN EPN</c:v>
                </c:pt>
                <c:pt idx="16">
                  <c:v>UKPN LPN</c:v>
                </c:pt>
                <c:pt idx="17">
                  <c:v>UKPN LPN</c:v>
                </c:pt>
                <c:pt idx="18">
                  <c:v>UKPN SPN</c:v>
                </c:pt>
                <c:pt idx="19">
                  <c:v>UKPN SPN</c:v>
                </c:pt>
                <c:pt idx="20">
                  <c:v>WPD EastM</c:v>
                </c:pt>
                <c:pt idx="21">
                  <c:v>WPD EastM</c:v>
                </c:pt>
                <c:pt idx="22">
                  <c:v>WPD SWales</c:v>
                </c:pt>
                <c:pt idx="23">
                  <c:v>WPD SWales</c:v>
                </c:pt>
                <c:pt idx="24">
                  <c:v>WPD SWest</c:v>
                </c:pt>
                <c:pt idx="25">
                  <c:v>WPD SWest</c:v>
                </c:pt>
                <c:pt idx="26">
                  <c:v>WPD WestM</c:v>
                </c:pt>
                <c:pt idx="27">
                  <c:v>WPD WestM</c:v>
                </c:pt>
              </c:strCache>
            </c:strRef>
          </c:cat>
          <c:val>
            <c:numRef>
              <c:f>'DNO level data'!$B$57:$B$84</c:f>
              <c:numCache>
                <c:formatCode>_-* #,##0.0_-;\-* #,##0.0_-;_-* "-"??_-;_-@_-</c:formatCode>
                <c:ptCount val="28"/>
                <c:pt idx="0">
                  <c:v>0.522682182130285</c:v>
                </c:pt>
                <c:pt idx="1">
                  <c:v>0.522682182130285</c:v>
                </c:pt>
                <c:pt idx="2">
                  <c:v>0.297472768336972</c:v>
                </c:pt>
                <c:pt idx="3">
                  <c:v>0.297472768336972</c:v>
                </c:pt>
                <c:pt idx="4">
                  <c:v>0.391355484788713</c:v>
                </c:pt>
                <c:pt idx="5">
                  <c:v>0.391355484788713</c:v>
                </c:pt>
                <c:pt idx="6">
                  <c:v>0.687607418037744</c:v>
                </c:pt>
                <c:pt idx="7">
                  <c:v>0.687607418037744</c:v>
                </c:pt>
                <c:pt idx="8">
                  <c:v>0.800013558936932</c:v>
                </c:pt>
                <c:pt idx="9">
                  <c:v>0.800013558936932</c:v>
                </c:pt>
                <c:pt idx="10">
                  <c:v>0.905539433326823</c:v>
                </c:pt>
                <c:pt idx="11">
                  <c:v>0.905539433326823</c:v>
                </c:pt>
                <c:pt idx="12">
                  <c:v>0.319202220562922</c:v>
                </c:pt>
                <c:pt idx="13">
                  <c:v>0.319202220562922</c:v>
                </c:pt>
                <c:pt idx="14">
                  <c:v>1.141288039187568</c:v>
                </c:pt>
                <c:pt idx="15">
                  <c:v>1.141288039187568</c:v>
                </c:pt>
                <c:pt idx="16">
                  <c:v>0.532406204960435</c:v>
                </c:pt>
                <c:pt idx="17">
                  <c:v>0.532406204960435</c:v>
                </c:pt>
                <c:pt idx="18">
                  <c:v>0.528575019679025</c:v>
                </c:pt>
                <c:pt idx="19">
                  <c:v>0.528575019679025</c:v>
                </c:pt>
                <c:pt idx="20">
                  <c:v>0.491952601566883</c:v>
                </c:pt>
                <c:pt idx="21">
                  <c:v>0.491952601566883</c:v>
                </c:pt>
                <c:pt idx="22">
                  <c:v>0.268075242654383</c:v>
                </c:pt>
                <c:pt idx="23">
                  <c:v>0.268075242654383</c:v>
                </c:pt>
                <c:pt idx="24">
                  <c:v>0.100147909617575</c:v>
                </c:pt>
                <c:pt idx="25">
                  <c:v>0.100147909617575</c:v>
                </c:pt>
                <c:pt idx="26">
                  <c:v>0.0332955096118138</c:v>
                </c:pt>
                <c:pt idx="27">
                  <c:v>0.0332955096118138</c:v>
                </c:pt>
              </c:numCache>
            </c:numRef>
          </c:val>
        </c:ser>
        <c:ser>
          <c:idx val="1"/>
          <c:order val="1"/>
          <c:tx>
            <c:strRef>
              <c:f>'DNO level data'!$C$56</c:f>
              <c:strCache>
                <c:ptCount val="1"/>
                <c:pt idx="0">
                  <c:v>Charges for transmission exit (£m)</c:v>
                </c:pt>
              </c:strCache>
            </c:strRef>
          </c:tx>
          <c:spPr>
            <a:solidFill>
              <a:schemeClr val="tx1"/>
            </a:solidFill>
            <a:effectLst/>
          </c:spPr>
          <c:invertIfNegative val="0"/>
          <c:cat>
            <c:strRef>
              <c:f>'DNO level data'!$A$57:$A$84</c:f>
              <c:strCache>
                <c:ptCount val="28"/>
                <c:pt idx="0">
                  <c:v>ENWL</c:v>
                </c:pt>
                <c:pt idx="1">
                  <c:v>ENWL</c:v>
                </c:pt>
                <c:pt idx="2">
                  <c:v>NPG Northeast</c:v>
                </c:pt>
                <c:pt idx="3">
                  <c:v>NPG Northeast</c:v>
                </c:pt>
                <c:pt idx="4">
                  <c:v>NPG Yorkshire</c:v>
                </c:pt>
                <c:pt idx="5">
                  <c:v>NPG Yorkshire</c:v>
                </c:pt>
                <c:pt idx="6">
                  <c:v>SPEN SPD</c:v>
                </c:pt>
                <c:pt idx="7">
                  <c:v>SPEN SPD</c:v>
                </c:pt>
                <c:pt idx="8">
                  <c:v>SPEN SPM</c:v>
                </c:pt>
                <c:pt idx="9">
                  <c:v>SPEN SPM</c:v>
                </c:pt>
                <c:pt idx="10">
                  <c:v>SSEPD SEPD</c:v>
                </c:pt>
                <c:pt idx="11">
                  <c:v>SSEPD SEPD</c:v>
                </c:pt>
                <c:pt idx="12">
                  <c:v>SSEPD SHEPD</c:v>
                </c:pt>
                <c:pt idx="13">
                  <c:v>SSEPD SHEPD</c:v>
                </c:pt>
                <c:pt idx="14">
                  <c:v>UKPN EPN</c:v>
                </c:pt>
                <c:pt idx="15">
                  <c:v>UKPN EPN</c:v>
                </c:pt>
                <c:pt idx="16">
                  <c:v>UKPN LPN</c:v>
                </c:pt>
                <c:pt idx="17">
                  <c:v>UKPN LPN</c:v>
                </c:pt>
                <c:pt idx="18">
                  <c:v>UKPN SPN</c:v>
                </c:pt>
                <c:pt idx="19">
                  <c:v>UKPN SPN</c:v>
                </c:pt>
                <c:pt idx="20">
                  <c:v>WPD EastM</c:v>
                </c:pt>
                <c:pt idx="21">
                  <c:v>WPD EastM</c:v>
                </c:pt>
                <c:pt idx="22">
                  <c:v>WPD SWales</c:v>
                </c:pt>
                <c:pt idx="23">
                  <c:v>WPD SWales</c:v>
                </c:pt>
                <c:pt idx="24">
                  <c:v>WPD SWest</c:v>
                </c:pt>
                <c:pt idx="25">
                  <c:v>WPD SWest</c:v>
                </c:pt>
                <c:pt idx="26">
                  <c:v>WPD WestM</c:v>
                </c:pt>
                <c:pt idx="27">
                  <c:v>WPD WestM</c:v>
                </c:pt>
              </c:strCache>
            </c:strRef>
          </c:cat>
          <c:val>
            <c:numRef>
              <c:f>'DNO level data'!$C$57:$C$84</c:f>
              <c:numCache>
                <c:formatCode>_-* #,##0.0_-;\-* #,##0.0_-;_-* "-"??_-;_-@_-</c:formatCode>
                <c:ptCount val="28"/>
                <c:pt idx="0">
                  <c:v>1.012456664415067</c:v>
                </c:pt>
                <c:pt idx="1">
                  <c:v>1.012456664415067</c:v>
                </c:pt>
                <c:pt idx="2">
                  <c:v>0.497804380409439</c:v>
                </c:pt>
                <c:pt idx="3">
                  <c:v>0.497804380409439</c:v>
                </c:pt>
                <c:pt idx="4">
                  <c:v>0.8905962591032</c:v>
                </c:pt>
                <c:pt idx="5">
                  <c:v>0.8905962591032</c:v>
                </c:pt>
                <c:pt idx="6">
                  <c:v>0.596841359058499</c:v>
                </c:pt>
                <c:pt idx="7">
                  <c:v>0.596841359058499</c:v>
                </c:pt>
                <c:pt idx="8">
                  <c:v>2.589425373615938</c:v>
                </c:pt>
                <c:pt idx="9">
                  <c:v>2.589425373615938</c:v>
                </c:pt>
                <c:pt idx="10">
                  <c:v>1.049801514291282</c:v>
                </c:pt>
                <c:pt idx="11">
                  <c:v>1.049801514291282</c:v>
                </c:pt>
                <c:pt idx="12">
                  <c:v>0.282633783099008</c:v>
                </c:pt>
                <c:pt idx="13">
                  <c:v>0.282633783099008</c:v>
                </c:pt>
                <c:pt idx="14">
                  <c:v>1.979765129535546</c:v>
                </c:pt>
                <c:pt idx="15">
                  <c:v>1.979765129535546</c:v>
                </c:pt>
                <c:pt idx="16">
                  <c:v>2.233044845934358</c:v>
                </c:pt>
                <c:pt idx="17">
                  <c:v>2.233044845934358</c:v>
                </c:pt>
                <c:pt idx="18">
                  <c:v>0.610345453699374</c:v>
                </c:pt>
                <c:pt idx="19">
                  <c:v>0.610345453699374</c:v>
                </c:pt>
                <c:pt idx="20">
                  <c:v>0.336394030518146</c:v>
                </c:pt>
                <c:pt idx="21">
                  <c:v>0.336394030518146</c:v>
                </c:pt>
                <c:pt idx="22">
                  <c:v>1.312863563346286</c:v>
                </c:pt>
                <c:pt idx="23">
                  <c:v>1.312863563346286</c:v>
                </c:pt>
                <c:pt idx="24">
                  <c:v>0.225213815884303</c:v>
                </c:pt>
                <c:pt idx="25">
                  <c:v>0.225213815884303</c:v>
                </c:pt>
                <c:pt idx="26">
                  <c:v>0.152293082875408</c:v>
                </c:pt>
                <c:pt idx="27">
                  <c:v>0.152293082875408</c:v>
                </c:pt>
              </c:numCache>
            </c:numRef>
          </c:val>
        </c:ser>
        <c:ser>
          <c:idx val="2"/>
          <c:order val="2"/>
          <c:tx>
            <c:strRef>
              <c:f>'DNO level data'!$D$56</c:f>
              <c:strCache>
                <c:ptCount val="1"/>
                <c:pt idx="0">
                  <c:v>Fixed adder and indirects (£m)</c:v>
                </c:pt>
              </c:strCache>
            </c:strRef>
          </c:tx>
          <c:spPr>
            <a:solidFill>
              <a:srgbClr val="00FF00"/>
            </a:solidFill>
            <a:effectLst/>
          </c:spPr>
          <c:invertIfNegative val="0"/>
          <c:cat>
            <c:strRef>
              <c:f>'DNO level data'!$A$57:$A$84</c:f>
              <c:strCache>
                <c:ptCount val="28"/>
                <c:pt idx="0">
                  <c:v>ENWL</c:v>
                </c:pt>
                <c:pt idx="1">
                  <c:v>ENWL</c:v>
                </c:pt>
                <c:pt idx="2">
                  <c:v>NPG Northeast</c:v>
                </c:pt>
                <c:pt idx="3">
                  <c:v>NPG Northeast</c:v>
                </c:pt>
                <c:pt idx="4">
                  <c:v>NPG Yorkshire</c:v>
                </c:pt>
                <c:pt idx="5">
                  <c:v>NPG Yorkshire</c:v>
                </c:pt>
                <c:pt idx="6">
                  <c:v>SPEN SPD</c:v>
                </c:pt>
                <c:pt idx="7">
                  <c:v>SPEN SPD</c:v>
                </c:pt>
                <c:pt idx="8">
                  <c:v>SPEN SPM</c:v>
                </c:pt>
                <c:pt idx="9">
                  <c:v>SPEN SPM</c:v>
                </c:pt>
                <c:pt idx="10">
                  <c:v>SSEPD SEPD</c:v>
                </c:pt>
                <c:pt idx="11">
                  <c:v>SSEPD SEPD</c:v>
                </c:pt>
                <c:pt idx="12">
                  <c:v>SSEPD SHEPD</c:v>
                </c:pt>
                <c:pt idx="13">
                  <c:v>SSEPD SHEPD</c:v>
                </c:pt>
                <c:pt idx="14">
                  <c:v>UKPN EPN</c:v>
                </c:pt>
                <c:pt idx="15">
                  <c:v>UKPN EPN</c:v>
                </c:pt>
                <c:pt idx="16">
                  <c:v>UKPN LPN</c:v>
                </c:pt>
                <c:pt idx="17">
                  <c:v>UKPN LPN</c:v>
                </c:pt>
                <c:pt idx="18">
                  <c:v>UKPN SPN</c:v>
                </c:pt>
                <c:pt idx="19">
                  <c:v>UKPN SPN</c:v>
                </c:pt>
                <c:pt idx="20">
                  <c:v>WPD EastM</c:v>
                </c:pt>
                <c:pt idx="21">
                  <c:v>WPD EastM</c:v>
                </c:pt>
                <c:pt idx="22">
                  <c:v>WPD SWales</c:v>
                </c:pt>
                <c:pt idx="23">
                  <c:v>WPD SWales</c:v>
                </c:pt>
                <c:pt idx="24">
                  <c:v>WPD SWest</c:v>
                </c:pt>
                <c:pt idx="25">
                  <c:v>WPD SWest</c:v>
                </c:pt>
                <c:pt idx="26">
                  <c:v>WPD WestM</c:v>
                </c:pt>
                <c:pt idx="27">
                  <c:v>WPD WestM</c:v>
                </c:pt>
              </c:strCache>
            </c:strRef>
          </c:cat>
          <c:val>
            <c:numRef>
              <c:f>'DNO level data'!$D$57:$D$84</c:f>
              <c:numCache>
                <c:formatCode>_-* #,##0.0_-;\-* #,##0.0_-;_-* "-"??_-;_-@_-</c:formatCode>
                <c:ptCount val="28"/>
                <c:pt idx="0">
                  <c:v>3.704472658109432</c:v>
                </c:pt>
                <c:pt idx="1">
                  <c:v>4.164096344859303</c:v>
                </c:pt>
                <c:pt idx="2">
                  <c:v>1.737892202407927</c:v>
                </c:pt>
                <c:pt idx="3">
                  <c:v>1.856180981941055</c:v>
                </c:pt>
                <c:pt idx="4">
                  <c:v>2.272692763864105</c:v>
                </c:pt>
                <c:pt idx="5">
                  <c:v>2.434192619876932</c:v>
                </c:pt>
                <c:pt idx="6">
                  <c:v>1.39206207316702</c:v>
                </c:pt>
                <c:pt idx="7">
                  <c:v>1.427339468221027</c:v>
                </c:pt>
                <c:pt idx="8">
                  <c:v>10.3044738684683</c:v>
                </c:pt>
                <c:pt idx="9">
                  <c:v>10.9289399683261</c:v>
                </c:pt>
                <c:pt idx="10">
                  <c:v>3.866868541276109</c:v>
                </c:pt>
                <c:pt idx="11">
                  <c:v>4.130847790395753</c:v>
                </c:pt>
                <c:pt idx="12">
                  <c:v>0.669847496157387</c:v>
                </c:pt>
                <c:pt idx="13">
                  <c:v>0.689468390673377</c:v>
                </c:pt>
                <c:pt idx="14">
                  <c:v>4.119373849427403</c:v>
                </c:pt>
                <c:pt idx="15">
                  <c:v>4.578986603273203</c:v>
                </c:pt>
                <c:pt idx="16">
                  <c:v>1.567242008289411</c:v>
                </c:pt>
                <c:pt idx="17">
                  <c:v>1.667209789101186</c:v>
                </c:pt>
                <c:pt idx="18">
                  <c:v>2.646343970533528</c:v>
                </c:pt>
                <c:pt idx="19">
                  <c:v>2.853132095052433</c:v>
                </c:pt>
                <c:pt idx="20">
                  <c:v>4.062077399677199</c:v>
                </c:pt>
                <c:pt idx="21">
                  <c:v>4.149862384953297</c:v>
                </c:pt>
                <c:pt idx="22">
                  <c:v>4.007446030835305</c:v>
                </c:pt>
                <c:pt idx="23">
                  <c:v>4.221135297200143</c:v>
                </c:pt>
                <c:pt idx="24">
                  <c:v>1.284542536023511</c:v>
                </c:pt>
                <c:pt idx="25">
                  <c:v>1.400274679521193</c:v>
                </c:pt>
                <c:pt idx="26">
                  <c:v>1.241515287854457</c:v>
                </c:pt>
                <c:pt idx="27">
                  <c:v>1.376742916826188</c:v>
                </c:pt>
              </c:numCache>
            </c:numRef>
          </c:val>
        </c:ser>
        <c:ser>
          <c:idx val="3"/>
          <c:order val="3"/>
          <c:tx>
            <c:strRef>
              <c:f>'DNO level data'!$E$56</c:f>
              <c:strCache>
                <c:ptCount val="1"/>
                <c:pt idx="0">
                  <c:v>Charges based on notional shared assets (£m)</c:v>
                </c:pt>
              </c:strCache>
            </c:strRef>
          </c:tx>
          <c:spPr>
            <a:solidFill>
              <a:srgbClr val="0000FF"/>
            </a:solidFill>
            <a:effectLst/>
          </c:spPr>
          <c:invertIfNegative val="0"/>
          <c:cat>
            <c:strRef>
              <c:f>'DNO level data'!$A$57:$A$84</c:f>
              <c:strCache>
                <c:ptCount val="28"/>
                <c:pt idx="0">
                  <c:v>ENWL</c:v>
                </c:pt>
                <c:pt idx="1">
                  <c:v>ENWL</c:v>
                </c:pt>
                <c:pt idx="2">
                  <c:v>NPG Northeast</c:v>
                </c:pt>
                <c:pt idx="3">
                  <c:v>NPG Northeast</c:v>
                </c:pt>
                <c:pt idx="4">
                  <c:v>NPG Yorkshire</c:v>
                </c:pt>
                <c:pt idx="5">
                  <c:v>NPG Yorkshire</c:v>
                </c:pt>
                <c:pt idx="6">
                  <c:v>SPEN SPD</c:v>
                </c:pt>
                <c:pt idx="7">
                  <c:v>SPEN SPD</c:v>
                </c:pt>
                <c:pt idx="8">
                  <c:v>SPEN SPM</c:v>
                </c:pt>
                <c:pt idx="9">
                  <c:v>SPEN SPM</c:v>
                </c:pt>
                <c:pt idx="10">
                  <c:v>SSEPD SEPD</c:v>
                </c:pt>
                <c:pt idx="11">
                  <c:v>SSEPD SEPD</c:v>
                </c:pt>
                <c:pt idx="12">
                  <c:v>SSEPD SHEPD</c:v>
                </c:pt>
                <c:pt idx="13">
                  <c:v>SSEPD SHEPD</c:v>
                </c:pt>
                <c:pt idx="14">
                  <c:v>UKPN EPN</c:v>
                </c:pt>
                <c:pt idx="15">
                  <c:v>UKPN EPN</c:v>
                </c:pt>
                <c:pt idx="16">
                  <c:v>UKPN LPN</c:v>
                </c:pt>
                <c:pt idx="17">
                  <c:v>UKPN LPN</c:v>
                </c:pt>
                <c:pt idx="18">
                  <c:v>UKPN SPN</c:v>
                </c:pt>
                <c:pt idx="19">
                  <c:v>UKPN SPN</c:v>
                </c:pt>
                <c:pt idx="20">
                  <c:v>WPD EastM</c:v>
                </c:pt>
                <c:pt idx="21">
                  <c:v>WPD EastM</c:v>
                </c:pt>
                <c:pt idx="22">
                  <c:v>WPD SWales</c:v>
                </c:pt>
                <c:pt idx="23">
                  <c:v>WPD SWales</c:v>
                </c:pt>
                <c:pt idx="24">
                  <c:v>WPD SWest</c:v>
                </c:pt>
                <c:pt idx="25">
                  <c:v>WPD SWest</c:v>
                </c:pt>
                <c:pt idx="26">
                  <c:v>WPD WestM</c:v>
                </c:pt>
                <c:pt idx="27">
                  <c:v>WPD WestM</c:v>
                </c:pt>
              </c:strCache>
            </c:strRef>
          </c:cat>
          <c:val>
            <c:numRef>
              <c:f>'DNO level data'!$E$57:$E$84</c:f>
              <c:numCache>
                <c:formatCode>_-* #,##0.0_-;\-* #,##0.0_-;_-* "-"??_-;_-@_-</c:formatCode>
                <c:ptCount val="28"/>
                <c:pt idx="0">
                  <c:v>5.255153140281966</c:v>
                </c:pt>
                <c:pt idx="1">
                  <c:v>7.094722291215192</c:v>
                </c:pt>
                <c:pt idx="2">
                  <c:v>2.832006836396681</c:v>
                </c:pt>
                <c:pt idx="3">
                  <c:v>3.304600400046622</c:v>
                </c:pt>
                <c:pt idx="4">
                  <c:v>4.307906228114783</c:v>
                </c:pt>
                <c:pt idx="5">
                  <c:v>4.952983948816691</c:v>
                </c:pt>
                <c:pt idx="6">
                  <c:v>0.936962918688635</c:v>
                </c:pt>
                <c:pt idx="7">
                  <c:v>1.077852531125251</c:v>
                </c:pt>
                <c:pt idx="8">
                  <c:v>15.79793048465665</c:v>
                </c:pt>
                <c:pt idx="9">
                  <c:v>18.29466062784978</c:v>
                </c:pt>
                <c:pt idx="10">
                  <c:v>7.553665743720368</c:v>
                </c:pt>
                <c:pt idx="11">
                  <c:v>8.607681456393275</c:v>
                </c:pt>
                <c:pt idx="12">
                  <c:v>0.88972326080528</c:v>
                </c:pt>
                <c:pt idx="13">
                  <c:v>0.968084046398926</c:v>
                </c:pt>
                <c:pt idx="14">
                  <c:v>4.060123655235215</c:v>
                </c:pt>
                <c:pt idx="15">
                  <c:v>5.897942543742706</c:v>
                </c:pt>
                <c:pt idx="16">
                  <c:v>1.33707569345429</c:v>
                </c:pt>
                <c:pt idx="17">
                  <c:v>1.737434093454294</c:v>
                </c:pt>
                <c:pt idx="18">
                  <c:v>2.832158733627256</c:v>
                </c:pt>
                <c:pt idx="19">
                  <c:v>3.66073553362726</c:v>
                </c:pt>
                <c:pt idx="20">
                  <c:v>4.996942917480888</c:v>
                </c:pt>
                <c:pt idx="21">
                  <c:v>5.347056979071061</c:v>
                </c:pt>
                <c:pt idx="22">
                  <c:v>7.022698922354514</c:v>
                </c:pt>
                <c:pt idx="23">
                  <c:v>7.87661959031452</c:v>
                </c:pt>
                <c:pt idx="24">
                  <c:v>1.976055316338634</c:v>
                </c:pt>
                <c:pt idx="25">
                  <c:v>2.438998454264113</c:v>
                </c:pt>
                <c:pt idx="26">
                  <c:v>2.057744029346448</c:v>
                </c:pt>
                <c:pt idx="27">
                  <c:v>2.598775139403403</c:v>
                </c:pt>
              </c:numCache>
            </c:numRef>
          </c:val>
        </c:ser>
        <c:ser>
          <c:idx val="4"/>
          <c:order val="4"/>
          <c:tx>
            <c:strRef>
              <c:f>'DNO level data'!$F$56</c:f>
              <c:strCache>
                <c:ptCount val="1"/>
                <c:pt idx="0">
                  <c:v>FCP or LRIC charges (£m)</c:v>
                </c:pt>
              </c:strCache>
            </c:strRef>
          </c:tx>
          <c:spPr>
            <a:solidFill>
              <a:srgbClr val="FF0000"/>
            </a:solidFill>
            <a:effectLst/>
          </c:spPr>
          <c:invertIfNegative val="0"/>
          <c:cat>
            <c:strRef>
              <c:f>'DNO level data'!$A$57:$A$84</c:f>
              <c:strCache>
                <c:ptCount val="28"/>
                <c:pt idx="0">
                  <c:v>ENWL</c:v>
                </c:pt>
                <c:pt idx="1">
                  <c:v>ENWL</c:v>
                </c:pt>
                <c:pt idx="2">
                  <c:v>NPG Northeast</c:v>
                </c:pt>
                <c:pt idx="3">
                  <c:v>NPG Northeast</c:v>
                </c:pt>
                <c:pt idx="4">
                  <c:v>NPG Yorkshire</c:v>
                </c:pt>
                <c:pt idx="5">
                  <c:v>NPG Yorkshire</c:v>
                </c:pt>
                <c:pt idx="6">
                  <c:v>SPEN SPD</c:v>
                </c:pt>
                <c:pt idx="7">
                  <c:v>SPEN SPD</c:v>
                </c:pt>
                <c:pt idx="8">
                  <c:v>SPEN SPM</c:v>
                </c:pt>
                <c:pt idx="9">
                  <c:v>SPEN SPM</c:v>
                </c:pt>
                <c:pt idx="10">
                  <c:v>SSEPD SEPD</c:v>
                </c:pt>
                <c:pt idx="11">
                  <c:v>SSEPD SEPD</c:v>
                </c:pt>
                <c:pt idx="12">
                  <c:v>SSEPD SHEPD</c:v>
                </c:pt>
                <c:pt idx="13">
                  <c:v>SSEPD SHEPD</c:v>
                </c:pt>
                <c:pt idx="14">
                  <c:v>UKPN EPN</c:v>
                </c:pt>
                <c:pt idx="15">
                  <c:v>UKPN EPN</c:v>
                </c:pt>
                <c:pt idx="16">
                  <c:v>UKPN LPN</c:v>
                </c:pt>
                <c:pt idx="17">
                  <c:v>UKPN LPN</c:v>
                </c:pt>
                <c:pt idx="18">
                  <c:v>UKPN SPN</c:v>
                </c:pt>
                <c:pt idx="19">
                  <c:v>UKPN SPN</c:v>
                </c:pt>
                <c:pt idx="20">
                  <c:v>WPD EastM</c:v>
                </c:pt>
                <c:pt idx="21">
                  <c:v>WPD EastM</c:v>
                </c:pt>
                <c:pt idx="22">
                  <c:v>WPD SWales</c:v>
                </c:pt>
                <c:pt idx="23">
                  <c:v>WPD SWales</c:v>
                </c:pt>
                <c:pt idx="24">
                  <c:v>WPD SWest</c:v>
                </c:pt>
                <c:pt idx="25">
                  <c:v>WPD SWest</c:v>
                </c:pt>
                <c:pt idx="26">
                  <c:v>WPD WestM</c:v>
                </c:pt>
                <c:pt idx="27">
                  <c:v>WPD WestM</c:v>
                </c:pt>
              </c:strCache>
            </c:strRef>
          </c:cat>
          <c:val>
            <c:numRef>
              <c:f>'DNO level data'!$F$57:$F$84</c:f>
              <c:numCache>
                <c:formatCode>_-* #,##0.0_-;\-* #,##0.0_-;_-* "-"??_-;_-@_-</c:formatCode>
                <c:ptCount val="28"/>
                <c:pt idx="0">
                  <c:v>2.29946143866653</c:v>
                </c:pt>
                <c:pt idx="2">
                  <c:v>0.59074195456243</c:v>
                </c:pt>
                <c:pt idx="4">
                  <c:v>0.806347150877383</c:v>
                </c:pt>
                <c:pt idx="6">
                  <c:v>0.17611201554577</c:v>
                </c:pt>
                <c:pt idx="8">
                  <c:v>3.1209126789914</c:v>
                </c:pt>
                <c:pt idx="10">
                  <c:v>1.31751964084113</c:v>
                </c:pt>
                <c:pt idx="12">
                  <c:v>0.0979509819920608</c:v>
                </c:pt>
                <c:pt idx="14">
                  <c:v>2.29727361063437</c:v>
                </c:pt>
                <c:pt idx="16">
                  <c:v>0.500448</c:v>
                </c:pt>
                <c:pt idx="18">
                  <c:v>1.035721</c:v>
                </c:pt>
                <c:pt idx="20">
                  <c:v>0.437642576987723</c:v>
                </c:pt>
                <c:pt idx="22">
                  <c:v>1.06740083495001</c:v>
                </c:pt>
                <c:pt idx="24">
                  <c:v>0.578678922406849</c:v>
                </c:pt>
                <c:pt idx="26">
                  <c:v>0.676288887571192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135872264"/>
        <c:axId val="2135875320"/>
      </c:barChart>
      <c:catAx>
        <c:axId val="2135872264"/>
        <c:scaling>
          <c:orientation val="maxMin"/>
        </c:scaling>
        <c:delete val="0"/>
        <c:axPos val="l"/>
        <c:majorTickMark val="out"/>
        <c:minorTickMark val="none"/>
        <c:tickLblPos val="nextTo"/>
        <c:crossAx val="2135875320"/>
        <c:crosses val="autoZero"/>
        <c:auto val="1"/>
        <c:lblAlgn val="ctr"/>
        <c:lblOffset val="100"/>
        <c:noMultiLvlLbl val="0"/>
      </c:catAx>
      <c:valAx>
        <c:axId val="2135875320"/>
        <c:scaling>
          <c:orientation val="minMax"/>
        </c:scaling>
        <c:delete val="0"/>
        <c:axPos val="t"/>
        <c:majorGridlines/>
        <c:numFmt formatCode="_-* #,##0.0_-;\-* #,##0.0_-;_-* &quot;-&quot;??_-;_-@_-" sourceLinked="1"/>
        <c:majorTickMark val="out"/>
        <c:minorTickMark val="none"/>
        <c:tickLblPos val="nextTo"/>
        <c:crossAx val="213587226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txPr>
    <a:bodyPr/>
    <a:lstStyle/>
    <a:p>
      <a:pPr>
        <a:defRPr sz="150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6" workbookViewId="0" zoomToFit="1"/>
  </sheetViews>
  <pageMargins left="0.75000000000000011" right="0.75000000000000011" top="1" bottom="1" header="0.5" footer="0.5"/>
  <pageSetup paperSize="9" orientation="portrait" horizontalDpi="4294967292" vertic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072909" cy="875145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0" sqref="A20"/>
    </sheetView>
  </sheetViews>
  <sheetFormatPr baseColWidth="10" defaultColWidth="14.6640625" defaultRowHeight="14" x14ac:dyDescent="0"/>
  <cols>
    <col min="1" max="16384" width="14.6640625" style="11"/>
  </cols>
  <sheetData>
    <row r="1" spans="1:20" ht="19">
      <c r="A1" s="13" t="s">
        <v>58</v>
      </c>
    </row>
    <row r="2" spans="1:20">
      <c r="B2" s="23" t="s">
        <v>60</v>
      </c>
      <c r="C2" s="23" t="s">
        <v>60</v>
      </c>
      <c r="D2" s="23" t="s">
        <v>60</v>
      </c>
      <c r="E2" s="23" t="s">
        <v>60</v>
      </c>
      <c r="F2" s="23" t="s">
        <v>60</v>
      </c>
      <c r="G2" s="23" t="s">
        <v>60</v>
      </c>
      <c r="H2" s="23" t="s">
        <v>60</v>
      </c>
      <c r="I2" s="23" t="s">
        <v>60</v>
      </c>
      <c r="J2" s="23" t="s">
        <v>60</v>
      </c>
      <c r="K2" s="23" t="s">
        <v>60</v>
      </c>
      <c r="L2" s="23" t="s">
        <v>60</v>
      </c>
      <c r="M2" s="23" t="s">
        <v>60</v>
      </c>
      <c r="N2" s="23" t="s">
        <v>60</v>
      </c>
      <c r="O2" s="23" t="s">
        <v>60</v>
      </c>
      <c r="P2" s="23" t="s">
        <v>60</v>
      </c>
      <c r="Q2" s="23" t="s">
        <v>60</v>
      </c>
      <c r="R2" s="23" t="s">
        <v>60</v>
      </c>
      <c r="S2" s="23" t="s">
        <v>61</v>
      </c>
      <c r="T2" s="23" t="s">
        <v>61</v>
      </c>
    </row>
    <row r="3" spans="1:20" ht="19">
      <c r="A3" s="13" t="s">
        <v>49</v>
      </c>
      <c r="B3" s="18">
        <v>1191</v>
      </c>
      <c r="C3" s="18">
        <v>1191</v>
      </c>
      <c r="D3" s="18">
        <v>1191</v>
      </c>
      <c r="E3" s="18">
        <v>1193</v>
      </c>
      <c r="F3" s="18">
        <v>1193</v>
      </c>
      <c r="G3" s="18">
        <v>1193</v>
      </c>
      <c r="H3" s="18">
        <v>1193</v>
      </c>
      <c r="I3" s="18">
        <v>1193</v>
      </c>
      <c r="J3" s="18">
        <v>1194</v>
      </c>
      <c r="K3" s="18">
        <v>1194</v>
      </c>
      <c r="L3" s="18">
        <v>4829</v>
      </c>
      <c r="M3" s="18">
        <v>4839</v>
      </c>
      <c r="N3" s="18">
        <v>4845</v>
      </c>
      <c r="O3" s="18">
        <v>4846</v>
      </c>
      <c r="P3" s="18">
        <v>4858</v>
      </c>
      <c r="Q3" s="18">
        <v>4861</v>
      </c>
      <c r="R3" s="18">
        <v>4862</v>
      </c>
      <c r="S3" s="18">
        <v>4858</v>
      </c>
      <c r="T3" s="18">
        <v>4861</v>
      </c>
    </row>
    <row r="4" spans="1:20" ht="70">
      <c r="B4" s="14" t="s">
        <v>33</v>
      </c>
      <c r="C4" s="14" t="s">
        <v>34</v>
      </c>
      <c r="D4" s="14" t="s">
        <v>35</v>
      </c>
      <c r="E4" s="14" t="s">
        <v>36</v>
      </c>
      <c r="F4" s="14" t="s">
        <v>37</v>
      </c>
      <c r="G4" s="14" t="s">
        <v>38</v>
      </c>
      <c r="H4" s="14" t="s">
        <v>39</v>
      </c>
      <c r="I4" s="14" t="s">
        <v>40</v>
      </c>
      <c r="J4" s="14" t="s">
        <v>41</v>
      </c>
      <c r="K4" s="14" t="s">
        <v>42</v>
      </c>
      <c r="L4" s="16" t="s">
        <v>43</v>
      </c>
      <c r="M4" s="16" t="s">
        <v>10</v>
      </c>
      <c r="N4" s="16" t="s">
        <v>9</v>
      </c>
      <c r="O4" s="16" t="s">
        <v>8</v>
      </c>
      <c r="P4" s="14" t="s">
        <v>44</v>
      </c>
      <c r="Q4" s="16" t="s">
        <v>45</v>
      </c>
      <c r="R4" s="16" t="s">
        <v>46</v>
      </c>
      <c r="S4" s="14" t="s">
        <v>44</v>
      </c>
      <c r="T4" s="16" t="s">
        <v>45</v>
      </c>
    </row>
    <row r="5" spans="1:20" ht="15">
      <c r="A5" s="12" t="s">
        <v>5</v>
      </c>
      <c r="B5" s="15">
        <v>268627.39835899899</v>
      </c>
      <c r="C5" s="15">
        <v>666790.92135205294</v>
      </c>
      <c r="D5" s="15">
        <v>671984.88635205501</v>
      </c>
      <c r="E5" s="15">
        <v>65335272.766285598</v>
      </c>
      <c r="F5" s="15">
        <v>15762236.960294601</v>
      </c>
      <c r="G5" s="15">
        <v>66609461.473706298</v>
      </c>
      <c r="H5" s="15">
        <v>46824767.874441303</v>
      </c>
      <c r="I5" s="15">
        <v>89060554.8514992</v>
      </c>
      <c r="J5" s="15">
        <v>12779954.196509499</v>
      </c>
      <c r="K5" s="15">
        <v>2299461.43866653</v>
      </c>
      <c r="L5" s="17">
        <v>194531739</v>
      </c>
      <c r="M5" s="19">
        <v>3.7690000000000001</v>
      </c>
      <c r="N5" s="19">
        <v>4.0000000000000001E-3</v>
      </c>
      <c r="O5" s="19">
        <v>4.0000000000000001E-3</v>
      </c>
      <c r="P5" s="20">
        <v>5.9006516959662803E-2</v>
      </c>
      <c r="Q5" s="19">
        <v>1.627</v>
      </c>
      <c r="R5" s="19">
        <v>3.9159999999999999</v>
      </c>
      <c r="S5" s="20">
        <v>7.9661779595299298E-2</v>
      </c>
      <c r="T5" s="20">
        <v>2.3109792026350302</v>
      </c>
    </row>
    <row r="6" spans="1:20" ht="15">
      <c r="A6" s="12" t="s">
        <v>7</v>
      </c>
      <c r="B6" s="15">
        <v>227828.091720567</v>
      </c>
      <c r="C6" s="15">
        <v>554570.71368269797</v>
      </c>
      <c r="D6" s="15">
        <v>564320.71368270298</v>
      </c>
      <c r="E6" s="15">
        <v>49578794.722828701</v>
      </c>
      <c r="F6" s="15">
        <v>25245825.633196998</v>
      </c>
      <c r="G6" s="15">
        <v>33041228.1476526</v>
      </c>
      <c r="H6" s="15">
        <v>15352343.228282901</v>
      </c>
      <c r="I6" s="15">
        <v>45299946.916057304</v>
      </c>
      <c r="J6" s="15">
        <v>5960044.8371011103</v>
      </c>
      <c r="K6" s="15">
        <v>590741.95456243004</v>
      </c>
      <c r="L6" s="17">
        <v>123218192</v>
      </c>
      <c r="M6" s="19">
        <v>2.1850000000000001</v>
      </c>
      <c r="N6" s="19">
        <v>2E-3</v>
      </c>
      <c r="O6" s="19">
        <v>4.0000000000000001E-3</v>
      </c>
      <c r="P6" s="20">
        <v>6.2516780464323907E-2</v>
      </c>
      <c r="Q6" s="19">
        <v>1.1240000000000001</v>
      </c>
      <c r="R6" s="19">
        <v>1.99</v>
      </c>
      <c r="S6" s="20">
        <v>7.2949321688393701E-2</v>
      </c>
      <c r="T6" s="20">
        <v>1.33361268417951</v>
      </c>
    </row>
    <row r="7" spans="1:20" ht="15">
      <c r="A7" s="12" t="s">
        <v>11</v>
      </c>
      <c r="B7" s="15">
        <v>324679.64240000001</v>
      </c>
      <c r="C7" s="15">
        <v>826133.32021169004</v>
      </c>
      <c r="D7" s="15">
        <v>826133.320178075</v>
      </c>
      <c r="E7" s="15">
        <v>55907926.398387603</v>
      </c>
      <c r="F7" s="15">
        <v>26536202.355571002</v>
      </c>
      <c r="G7" s="15">
        <v>40028087.608892001</v>
      </c>
      <c r="H7" s="15">
        <v>37161616.866084501</v>
      </c>
      <c r="I7" s="15">
        <v>67455481.219249606</v>
      </c>
      <c r="J7" s="15">
        <v>8673811.3410164006</v>
      </c>
      <c r="K7" s="15">
        <v>806347.15087738296</v>
      </c>
      <c r="L7" s="17">
        <v>159633833</v>
      </c>
      <c r="M7" s="19">
        <v>2.7429999999999999</v>
      </c>
      <c r="N7" s="19">
        <v>3.0000000000000001E-3</v>
      </c>
      <c r="O7" s="19">
        <v>4.0000000000000001E-3</v>
      </c>
      <c r="P7" s="20">
        <v>6.3862953021013302E-2</v>
      </c>
      <c r="Q7" s="19">
        <v>1.1379999999999999</v>
      </c>
      <c r="R7" s="19">
        <v>1.613</v>
      </c>
      <c r="S7" s="20">
        <v>7.3425967160742303E-2</v>
      </c>
      <c r="T7" s="20">
        <v>1.3334888540000001</v>
      </c>
    </row>
    <row r="8" spans="1:20" ht="15">
      <c r="A8" s="12" t="s">
        <v>12</v>
      </c>
      <c r="B8" s="15">
        <v>106350.919290538</v>
      </c>
      <c r="C8" s="15">
        <v>276917.06249592599</v>
      </c>
      <c r="D8" s="15">
        <v>276917.062495925</v>
      </c>
      <c r="E8" s="15">
        <v>45840494.535849601</v>
      </c>
      <c r="F8" s="15">
        <v>88694845.874653801</v>
      </c>
      <c r="G8" s="15">
        <v>6847561.19211898</v>
      </c>
      <c r="H8" s="15">
        <v>5660615.3672121502</v>
      </c>
      <c r="I8" s="15">
        <v>11854467.9319674</v>
      </c>
      <c r="J8" s="15">
        <v>3778612.5852101799</v>
      </c>
      <c r="K8" s="15">
        <v>176112.01554577</v>
      </c>
      <c r="L8" s="17">
        <v>147043517</v>
      </c>
      <c r="M8" s="19">
        <v>5.6120000000000001</v>
      </c>
      <c r="N8" s="19">
        <v>4.0000000000000001E-3</v>
      </c>
      <c r="O8" s="19">
        <v>1.0999999999999999E-2</v>
      </c>
      <c r="P8" s="20">
        <v>7.9038799890965197E-2</v>
      </c>
      <c r="Q8" s="19">
        <v>0.67900000000000005</v>
      </c>
      <c r="R8" s="19">
        <v>4.3479999999999999</v>
      </c>
      <c r="S8" s="20">
        <v>9.0923737557099094E-2</v>
      </c>
      <c r="T8" s="20">
        <v>0.80639336007699902</v>
      </c>
    </row>
    <row r="9" spans="1:20" ht="15">
      <c r="A9" s="12" t="s">
        <v>13</v>
      </c>
      <c r="B9" s="15">
        <v>489124.55111747998</v>
      </c>
      <c r="C9" s="15">
        <v>1144560.0209339401</v>
      </c>
      <c r="D9" s="15">
        <v>1144560.0209339501</v>
      </c>
      <c r="E9" s="15">
        <v>88890395.437436894</v>
      </c>
      <c r="F9" s="15">
        <v>7143239.2457719296</v>
      </c>
      <c r="G9" s="15">
        <v>113840403.05250999</v>
      </c>
      <c r="H9" s="15">
        <v>151935523.81433901</v>
      </c>
      <c r="I9" s="15">
        <v>240355021.806265</v>
      </c>
      <c r="J9" s="15">
        <v>32568779.568446599</v>
      </c>
      <c r="K9" s="15">
        <v>3120912.6789914002</v>
      </c>
      <c r="L9" s="17">
        <v>361809562</v>
      </c>
      <c r="M9" s="19">
        <v>5.2939999999999996</v>
      </c>
      <c r="N9" s="19">
        <v>5.0000000000000001E-3</v>
      </c>
      <c r="O9" s="19">
        <v>4.0000000000000001E-3</v>
      </c>
      <c r="P9" s="20">
        <v>6.5727482479606206E-2</v>
      </c>
      <c r="Q9" s="19">
        <v>2.9569999999999999</v>
      </c>
      <c r="R9" s="19">
        <v>6.0460000000000003</v>
      </c>
      <c r="S9" s="20">
        <v>7.6115158694691001E-2</v>
      </c>
      <c r="T9" s="20">
        <v>3.5025948909942302</v>
      </c>
    </row>
    <row r="10" spans="1:20" ht="15">
      <c r="A10" s="12" t="s">
        <v>14</v>
      </c>
      <c r="B10" s="15">
        <v>485794.31480392499</v>
      </c>
      <c r="C10" s="15">
        <v>1031579.1040874399</v>
      </c>
      <c r="D10" s="15">
        <v>1131659.1040874501</v>
      </c>
      <c r="E10" s="15">
        <v>90553943.332682297</v>
      </c>
      <c r="F10" s="15">
        <v>9921995.5635499507</v>
      </c>
      <c r="G10" s="15">
        <v>84149463.7513787</v>
      </c>
      <c r="H10" s="15">
        <v>44434959.434409998</v>
      </c>
      <c r="I10" s="15">
        <v>103337332.12265</v>
      </c>
      <c r="J10" s="15">
        <v>14720451.643621599</v>
      </c>
      <c r="K10" s="15">
        <v>1317519.6408411299</v>
      </c>
      <c r="L10" s="17">
        <v>229060362</v>
      </c>
      <c r="M10" s="19">
        <v>2.161</v>
      </c>
      <c r="N10" s="19">
        <v>4.0000000000000001E-3</v>
      </c>
      <c r="O10" s="19">
        <v>6.0000000000000001E-3</v>
      </c>
      <c r="P10" s="20">
        <v>7.3097162357114095E-2</v>
      </c>
      <c r="Q10" s="19">
        <v>1.3759999999999999</v>
      </c>
      <c r="R10" s="19">
        <v>2.2389999999999999</v>
      </c>
      <c r="S10" s="20">
        <v>8.3296919705425604E-2</v>
      </c>
      <c r="T10" s="20">
        <v>1.6092674638203099</v>
      </c>
    </row>
    <row r="11" spans="1:20" ht="15">
      <c r="A11" s="12" t="s">
        <v>15</v>
      </c>
      <c r="B11" s="15">
        <v>31646.375892846099</v>
      </c>
      <c r="C11" s="15">
        <v>144118.91986617501</v>
      </c>
      <c r="D11" s="15">
        <v>164118.919866176</v>
      </c>
      <c r="E11" s="15">
        <v>12768088.8225169</v>
      </c>
      <c r="F11" s="15">
        <v>59678303.731205501</v>
      </c>
      <c r="G11" s="15">
        <v>6603852.2050753897</v>
      </c>
      <c r="H11" s="15">
        <v>1494462.2024312599</v>
      </c>
      <c r="I11" s="15">
        <v>7338614.2858296204</v>
      </c>
      <c r="J11" s="15">
        <v>2262140.0579518802</v>
      </c>
      <c r="K11" s="15">
        <v>97950.981992060799</v>
      </c>
      <c r="L11" s="17">
        <v>80544707</v>
      </c>
      <c r="M11" s="19">
        <v>8.9309999999999992</v>
      </c>
      <c r="N11" s="19">
        <v>0.01</v>
      </c>
      <c r="O11" s="19">
        <v>1.4999999999999999E-2</v>
      </c>
      <c r="P11" s="20">
        <v>0.121238591667541</v>
      </c>
      <c r="Q11" s="19">
        <v>1.044</v>
      </c>
      <c r="R11" s="19">
        <v>3.4590000000000001</v>
      </c>
      <c r="S11" s="20">
        <v>0.13191646388450101</v>
      </c>
      <c r="T11" s="20">
        <v>1.1635529103651701</v>
      </c>
    </row>
    <row r="12" spans="1:20" ht="15">
      <c r="A12" s="12" t="s">
        <v>16</v>
      </c>
      <c r="B12" s="15">
        <v>393122.54359323799</v>
      </c>
      <c r="C12" s="15">
        <v>954241.80158518802</v>
      </c>
      <c r="D12" s="15">
        <v>967786.80158518499</v>
      </c>
      <c r="E12" s="15">
        <v>142661004.89844599</v>
      </c>
      <c r="F12" s="15">
        <v>13156456.4353921</v>
      </c>
      <c r="G12" s="15">
        <v>117465658.115554</v>
      </c>
      <c r="H12" s="15">
        <v>54933378.093529403</v>
      </c>
      <c r="I12" s="15">
        <v>175010159.31595501</v>
      </c>
      <c r="J12" s="15">
        <v>13580588.196028</v>
      </c>
      <c r="K12" s="15">
        <v>2297273.6106343698</v>
      </c>
      <c r="L12" s="17">
        <v>328216498</v>
      </c>
      <c r="M12" s="19">
        <v>5.0359999999999996</v>
      </c>
      <c r="N12" s="19">
        <v>4.0000000000000001E-3</v>
      </c>
      <c r="O12" s="19">
        <v>4.0000000000000001E-3</v>
      </c>
      <c r="P12" s="20">
        <v>2.3199359803480101E-2</v>
      </c>
      <c r="Q12" s="19">
        <v>0.69799999999999995</v>
      </c>
      <c r="R12" s="19">
        <v>3.609</v>
      </c>
      <c r="S12" s="20">
        <v>3.3700572394170798E-2</v>
      </c>
      <c r="T12" s="20">
        <v>1.1729111613146399</v>
      </c>
    </row>
    <row r="13" spans="1:20" ht="15">
      <c r="A13" s="12" t="s">
        <v>17</v>
      </c>
      <c r="B13" s="15">
        <v>462999.13869673602</v>
      </c>
      <c r="C13" s="15">
        <v>1007872.6741411</v>
      </c>
      <c r="D13" s="15">
        <v>1007872.6741411</v>
      </c>
      <c r="E13" s="15">
        <v>106481240.99208701</v>
      </c>
      <c r="F13" s="15">
        <v>9177340.8219372705</v>
      </c>
      <c r="G13" s="15">
        <v>22393626.855323602</v>
      </c>
      <c r="H13" s="15">
        <v>24348150.024182901</v>
      </c>
      <c r="I13" s="15">
        <v>46785626.255013801</v>
      </c>
      <c r="J13" s="15">
        <v>6214102.8958349396</v>
      </c>
      <c r="K13" s="15">
        <v>500448</v>
      </c>
      <c r="L13" s="17">
        <v>162400359</v>
      </c>
      <c r="M13" s="19">
        <v>4.8230000000000004</v>
      </c>
      <c r="N13" s="19">
        <v>2E-3</v>
      </c>
      <c r="O13" s="19">
        <v>3.0000000000000001E-3</v>
      </c>
      <c r="P13" s="20">
        <v>2.8578770885021601E-2</v>
      </c>
      <c r="Q13" s="19">
        <v>0.26900000000000002</v>
      </c>
      <c r="R13" s="19">
        <v>1.286</v>
      </c>
      <c r="S13" s="20">
        <v>3.7136065764815998E-2</v>
      </c>
      <c r="T13" s="20">
        <v>0.36818691455442798</v>
      </c>
    </row>
    <row r="14" spans="1:20" ht="15">
      <c r="A14" s="12" t="s">
        <v>18</v>
      </c>
      <c r="B14" s="15">
        <v>188961.44077379999</v>
      </c>
      <c r="C14" s="15">
        <v>786432.08633982996</v>
      </c>
      <c r="D14" s="15">
        <v>786432.086339831</v>
      </c>
      <c r="E14" s="15">
        <v>75510717.097003505</v>
      </c>
      <c r="F14" s="15">
        <v>3052641.4203678798</v>
      </c>
      <c r="G14" s="15">
        <v>33356410.815990798</v>
      </c>
      <c r="H14" s="15">
        <v>34611183.071932301</v>
      </c>
      <c r="I14" s="15">
        <v>55087694.367628701</v>
      </c>
      <c r="J14" s="15">
        <v>7643955.6825320702</v>
      </c>
      <c r="K14" s="15">
        <v>1035721</v>
      </c>
      <c r="L14" s="17">
        <v>146530952</v>
      </c>
      <c r="M14" s="19">
        <v>3.23</v>
      </c>
      <c r="N14" s="19">
        <v>4.0000000000000001E-3</v>
      </c>
      <c r="O14" s="19">
        <v>3.0000000000000001E-3</v>
      </c>
      <c r="P14" s="20">
        <v>5.1411821934800803E-2</v>
      </c>
      <c r="Q14" s="19">
        <v>0.752</v>
      </c>
      <c r="R14" s="19">
        <v>2.613</v>
      </c>
      <c r="S14" s="20">
        <v>6.64528725634672E-2</v>
      </c>
      <c r="T14" s="20">
        <v>1.0149446688541499</v>
      </c>
    </row>
    <row r="15" spans="1:20" ht="15">
      <c r="A15" s="12" t="s">
        <v>19</v>
      </c>
      <c r="B15" s="15">
        <v>152628.870471028</v>
      </c>
      <c r="C15" s="15">
        <v>530782.35981669906</v>
      </c>
      <c r="D15" s="15">
        <v>530782.35981669999</v>
      </c>
      <c r="E15" s="15">
        <v>61494075.195860401</v>
      </c>
      <c r="F15" s="15">
        <v>14230494.312929699</v>
      </c>
      <c r="G15" s="15">
        <v>100849268.78038301</v>
      </c>
      <c r="H15" s="15">
        <v>34886801.369003303</v>
      </c>
      <c r="I15" s="15">
        <v>107231095.639082</v>
      </c>
      <c r="J15" s="15">
        <v>10352973.4038289</v>
      </c>
      <c r="K15" s="15">
        <v>437642.57698772301</v>
      </c>
      <c r="L15" s="17">
        <v>211460640</v>
      </c>
      <c r="M15" s="19">
        <v>2.2040000000000002</v>
      </c>
      <c r="N15" s="19">
        <v>3.0000000000000001E-3</v>
      </c>
      <c r="O15" s="19">
        <v>5.0000000000000001E-3</v>
      </c>
      <c r="P15" s="20">
        <v>4.6599756233952697E-2</v>
      </c>
      <c r="Q15" s="19">
        <v>1.8129999999999999</v>
      </c>
      <c r="R15" s="19">
        <v>5.84</v>
      </c>
      <c r="S15" s="20">
        <v>4.9864798519527999E-2</v>
      </c>
      <c r="T15" s="20">
        <v>1.97838791022824</v>
      </c>
    </row>
    <row r="16" spans="1:20" ht="15">
      <c r="A16" s="12" t="s">
        <v>20</v>
      </c>
      <c r="B16" s="15">
        <v>266192.93660711398</v>
      </c>
      <c r="C16" s="15">
        <v>674540.65491252299</v>
      </c>
      <c r="D16" s="15">
        <v>674540.65491252602</v>
      </c>
      <c r="E16" s="15">
        <v>22339603.554531898</v>
      </c>
      <c r="F16" s="15">
        <v>10691707.2168703</v>
      </c>
      <c r="G16" s="15">
        <v>92215007.236532897</v>
      </c>
      <c r="H16" s="15">
        <v>11205904.6322494</v>
      </c>
      <c r="I16" s="15">
        <v>101305496.08757401</v>
      </c>
      <c r="J16" s="15">
        <v>13691862.554957099</v>
      </c>
      <c r="K16" s="15">
        <v>1067400.8349500101</v>
      </c>
      <c r="L16" s="17">
        <v>136452223</v>
      </c>
      <c r="M16" s="19">
        <v>4.9320000000000004</v>
      </c>
      <c r="N16" s="19">
        <v>6.0000000000000001E-3</v>
      </c>
      <c r="O16" s="19">
        <v>6.0000000000000001E-3</v>
      </c>
      <c r="P16" s="20">
        <v>6.9321993313015404E-2</v>
      </c>
      <c r="Q16" s="19">
        <v>2.12</v>
      </c>
      <c r="R16" s="19">
        <v>3.8210000000000002</v>
      </c>
      <c r="S16" s="20">
        <v>7.77511575828575E-2</v>
      </c>
      <c r="T16" s="20">
        <v>2.4367922716126702</v>
      </c>
    </row>
    <row r="17" spans="1:20" ht="15">
      <c r="A17" s="12" t="s">
        <v>21</v>
      </c>
      <c r="B17" s="15">
        <v>73599.286236700296</v>
      </c>
      <c r="C17" s="15">
        <v>203346.92670943699</v>
      </c>
      <c r="D17" s="15">
        <v>203346.926709436</v>
      </c>
      <c r="E17" s="15">
        <v>10014790.9617575</v>
      </c>
      <c r="F17" s="15">
        <v>29268031.8022478</v>
      </c>
      <c r="G17" s="15">
        <v>16013307.7641102</v>
      </c>
      <c r="H17" s="15">
        <v>20244181.012141202</v>
      </c>
      <c r="I17" s="15">
        <v>35456494.780858502</v>
      </c>
      <c r="J17" s="15">
        <v>4164753.1416329802</v>
      </c>
      <c r="K17" s="15">
        <v>578678.92240684899</v>
      </c>
      <c r="L17" s="17">
        <v>75540312</v>
      </c>
      <c r="M17" s="19">
        <v>3.06</v>
      </c>
      <c r="N17" s="19">
        <v>5.0000000000000001E-3</v>
      </c>
      <c r="O17" s="19">
        <v>5.0000000000000001E-3</v>
      </c>
      <c r="P17" s="20">
        <v>5.5731829346126603E-2</v>
      </c>
      <c r="Q17" s="19">
        <v>1.9830000000000001</v>
      </c>
      <c r="R17" s="19">
        <v>4.3339999999999996</v>
      </c>
      <c r="S17" s="20">
        <v>6.8788482035196205E-2</v>
      </c>
      <c r="T17" s="20">
        <v>2.5521364279286698</v>
      </c>
    </row>
    <row r="18" spans="1:20" ht="15">
      <c r="A18" s="12" t="s">
        <v>22</v>
      </c>
      <c r="B18" s="15">
        <v>54683.3331689076</v>
      </c>
      <c r="C18" s="15">
        <v>223535.341709481</v>
      </c>
      <c r="D18" s="15">
        <v>223535.341709481</v>
      </c>
      <c r="E18" s="15">
        <v>4161938.7014767202</v>
      </c>
      <c r="F18" s="15">
        <v>1216506.4717667301</v>
      </c>
      <c r="G18" s="15">
        <v>35590503.373680301</v>
      </c>
      <c r="H18" s="15">
        <v>10906105.325561799</v>
      </c>
      <c r="I18" s="15">
        <v>48214409.516875297</v>
      </c>
      <c r="J18" s="15">
        <v>4161938.7014767202</v>
      </c>
      <c r="K18" s="15">
        <v>676288.887571192</v>
      </c>
      <c r="L18" s="17">
        <v>51875054</v>
      </c>
      <c r="M18" s="19">
        <v>2.7850000000000001</v>
      </c>
      <c r="N18" s="19">
        <v>4.0000000000000001E-3</v>
      </c>
      <c r="O18" s="19">
        <v>4.0000000000000001E-3</v>
      </c>
      <c r="P18" s="20">
        <v>4.2679025834096898E-2</v>
      </c>
      <c r="Q18" s="19">
        <v>1.875</v>
      </c>
      <c r="R18" s="19">
        <v>3.6789999999999998</v>
      </c>
      <c r="S18" s="20">
        <v>5.3900383006740299E-2</v>
      </c>
      <c r="T18" s="20">
        <v>2.4799496600295101</v>
      </c>
    </row>
    <row r="20" spans="1:20" ht="19">
      <c r="A20" s="13" t="s">
        <v>57</v>
      </c>
    </row>
    <row r="21" spans="1:20" ht="42">
      <c r="B21" s="14" t="s">
        <v>50</v>
      </c>
      <c r="C21" s="14" t="s">
        <v>62</v>
      </c>
      <c r="D21" s="14" t="s">
        <v>63</v>
      </c>
      <c r="E21" s="14" t="s">
        <v>51</v>
      </c>
      <c r="F21" s="14" t="s">
        <v>52</v>
      </c>
      <c r="G21" s="14" t="s">
        <v>53</v>
      </c>
      <c r="H21" s="14" t="s">
        <v>54</v>
      </c>
      <c r="I21" s="14" t="s">
        <v>55</v>
      </c>
      <c r="J21" s="14" t="s">
        <v>56</v>
      </c>
      <c r="K21" s="14" t="s">
        <v>47</v>
      </c>
      <c r="L21" s="14" t="s">
        <v>48</v>
      </c>
    </row>
    <row r="22" spans="1:20">
      <c r="A22" s="12" t="s">
        <v>5</v>
      </c>
      <c r="B22" s="24">
        <f t="shared" ref="B22:B35" si="0">E5*(N5+O5)*0.000001</f>
        <v>0.52268218213028472</v>
      </c>
      <c r="C22" s="24">
        <f t="shared" ref="C22:C35" si="1">B5*M5/1000000</f>
        <v>1.0124566644150672</v>
      </c>
      <c r="D22" s="24">
        <f t="shared" ref="D22:D35" si="2">(C5*R5+Q5*D5)*0.000001</f>
        <v>3.7044726581094323</v>
      </c>
      <c r="E22" s="24">
        <f t="shared" ref="E22:E35" si="3">I5*P5*0.000001</f>
        <v>5.2551531402819665</v>
      </c>
      <c r="F22" s="24">
        <f t="shared" ref="F22:F35" si="4">K5*0.000001</f>
        <v>2.2994614386665297</v>
      </c>
      <c r="G22" s="21">
        <f t="shared" ref="G22:G35" si="5">SUM(B22:F22)</f>
        <v>12.794226083603281</v>
      </c>
      <c r="H22" s="21">
        <f t="shared" ref="H22:H35" si="6">J5*0.000001-G22</f>
        <v>-1.4271887093782354E-2</v>
      </c>
      <c r="I22" s="22">
        <f t="shared" ref="I22:I35" si="7">N5+O5</f>
        <v>8.0000000000000002E-3</v>
      </c>
      <c r="J22" s="22">
        <f t="shared" ref="J22:J35" si="8">P5</f>
        <v>5.9006516959662803E-2</v>
      </c>
      <c r="K22" s="21">
        <f t="shared" ref="K22:K35" si="9">0.5*(Q5+R5)</f>
        <v>2.7715000000000001</v>
      </c>
      <c r="L22" s="21">
        <f t="shared" ref="L22:L35" si="10">Q5+R5+M5</f>
        <v>9.3120000000000012</v>
      </c>
    </row>
    <row r="23" spans="1:20">
      <c r="A23" s="12" t="s">
        <v>7</v>
      </c>
      <c r="B23" s="24">
        <f t="shared" si="0"/>
        <v>0.29747276833697223</v>
      </c>
      <c r="C23" s="24">
        <f t="shared" si="1"/>
        <v>0.49780438040943892</v>
      </c>
      <c r="D23" s="24">
        <f t="shared" si="2"/>
        <v>1.7378922024079271</v>
      </c>
      <c r="E23" s="24">
        <f t="shared" si="3"/>
        <v>2.832006836396681</v>
      </c>
      <c r="F23" s="24">
        <f t="shared" si="4"/>
        <v>0.59074195456243006</v>
      </c>
      <c r="G23" s="21">
        <f t="shared" si="5"/>
        <v>5.9559181421134504</v>
      </c>
      <c r="H23" s="21">
        <f t="shared" si="6"/>
        <v>4.1266949876597181E-3</v>
      </c>
      <c r="I23" s="22">
        <f t="shared" si="7"/>
        <v>6.0000000000000001E-3</v>
      </c>
      <c r="J23" s="22">
        <f t="shared" si="8"/>
        <v>6.2516780464323907E-2</v>
      </c>
      <c r="K23" s="21">
        <f t="shared" si="9"/>
        <v>1.5569999999999999</v>
      </c>
      <c r="L23" s="21">
        <f t="shared" si="10"/>
        <v>5.2989999999999995</v>
      </c>
    </row>
    <row r="24" spans="1:20">
      <c r="A24" s="12" t="s">
        <v>11</v>
      </c>
      <c r="B24" s="24">
        <f t="shared" si="0"/>
        <v>0.39135548478871318</v>
      </c>
      <c r="C24" s="24">
        <f t="shared" si="1"/>
        <v>0.89059625910320006</v>
      </c>
      <c r="D24" s="24">
        <f t="shared" si="2"/>
        <v>2.2726927638641055</v>
      </c>
      <c r="E24" s="24">
        <f t="shared" si="3"/>
        <v>4.3079062281147831</v>
      </c>
      <c r="F24" s="24">
        <f t="shared" si="4"/>
        <v>0.80634715087738296</v>
      </c>
      <c r="G24" s="21">
        <f t="shared" si="5"/>
        <v>8.6688978867481836</v>
      </c>
      <c r="H24" s="21">
        <f t="shared" si="6"/>
        <v>4.9134542682160998E-3</v>
      </c>
      <c r="I24" s="22">
        <f t="shared" si="7"/>
        <v>7.0000000000000001E-3</v>
      </c>
      <c r="J24" s="22">
        <f t="shared" si="8"/>
        <v>6.3862953021013302E-2</v>
      </c>
      <c r="K24" s="21">
        <f t="shared" si="9"/>
        <v>1.3754999999999999</v>
      </c>
      <c r="L24" s="21">
        <f t="shared" si="10"/>
        <v>5.4939999999999998</v>
      </c>
    </row>
    <row r="25" spans="1:20">
      <c r="A25" s="12" t="s">
        <v>12</v>
      </c>
      <c r="B25" s="24">
        <f t="shared" si="0"/>
        <v>0.68760741803774394</v>
      </c>
      <c r="C25" s="24">
        <f t="shared" si="1"/>
        <v>0.59684135905849933</v>
      </c>
      <c r="D25" s="24">
        <f t="shared" si="2"/>
        <v>1.3920620731670192</v>
      </c>
      <c r="E25" s="24">
        <f t="shared" si="3"/>
        <v>0.93696291868863535</v>
      </c>
      <c r="F25" s="24">
        <f t="shared" si="4"/>
        <v>0.17611201554577</v>
      </c>
      <c r="G25" s="21">
        <f t="shared" si="5"/>
        <v>3.7895857844976675</v>
      </c>
      <c r="H25" s="21">
        <f t="shared" si="6"/>
        <v>-1.0973199287487745E-2</v>
      </c>
      <c r="I25" s="22">
        <f t="shared" si="7"/>
        <v>1.4999999999999999E-2</v>
      </c>
      <c r="J25" s="22">
        <f t="shared" si="8"/>
        <v>7.9038799890965197E-2</v>
      </c>
      <c r="K25" s="21">
        <f t="shared" si="9"/>
        <v>2.5135000000000001</v>
      </c>
      <c r="L25" s="21">
        <f t="shared" si="10"/>
        <v>10.638999999999999</v>
      </c>
    </row>
    <row r="26" spans="1:20">
      <c r="A26" s="12" t="s">
        <v>13</v>
      </c>
      <c r="B26" s="24">
        <f t="shared" si="0"/>
        <v>0.80001355893693205</v>
      </c>
      <c r="C26" s="24">
        <f t="shared" si="1"/>
        <v>2.5894253736159385</v>
      </c>
      <c r="D26" s="24">
        <f t="shared" si="2"/>
        <v>10.304473868468291</v>
      </c>
      <c r="E26" s="24">
        <f t="shared" si="3"/>
        <v>15.79793048465665</v>
      </c>
      <c r="F26" s="24">
        <f t="shared" si="4"/>
        <v>3.1209126789914001</v>
      </c>
      <c r="G26" s="21">
        <f t="shared" si="5"/>
        <v>32.612755964669212</v>
      </c>
      <c r="H26" s="21">
        <f t="shared" si="6"/>
        <v>-4.3976396222618064E-2</v>
      </c>
      <c r="I26" s="22">
        <f t="shared" si="7"/>
        <v>9.0000000000000011E-3</v>
      </c>
      <c r="J26" s="22">
        <f t="shared" si="8"/>
        <v>6.5727482479606206E-2</v>
      </c>
      <c r="K26" s="21">
        <f t="shared" si="9"/>
        <v>4.5015000000000001</v>
      </c>
      <c r="L26" s="21">
        <f t="shared" si="10"/>
        <v>14.297000000000001</v>
      </c>
    </row>
    <row r="27" spans="1:20">
      <c r="A27" s="12" t="s">
        <v>14</v>
      </c>
      <c r="B27" s="24">
        <f t="shared" si="0"/>
        <v>0.90553943332682285</v>
      </c>
      <c r="C27" s="24">
        <f t="shared" si="1"/>
        <v>1.0498015142912818</v>
      </c>
      <c r="D27" s="24">
        <f t="shared" si="2"/>
        <v>3.8668685412761086</v>
      </c>
      <c r="E27" s="24">
        <f t="shared" si="3"/>
        <v>7.5536657437203685</v>
      </c>
      <c r="F27" s="24">
        <f t="shared" si="4"/>
        <v>1.3175196408411298</v>
      </c>
      <c r="G27" s="21">
        <f t="shared" si="5"/>
        <v>14.693394873455713</v>
      </c>
      <c r="H27" s="21">
        <f t="shared" si="6"/>
        <v>2.705677016588659E-2</v>
      </c>
      <c r="I27" s="22">
        <f t="shared" si="7"/>
        <v>0.01</v>
      </c>
      <c r="J27" s="22">
        <f t="shared" si="8"/>
        <v>7.3097162357114095E-2</v>
      </c>
      <c r="K27" s="21">
        <f t="shared" si="9"/>
        <v>1.8074999999999999</v>
      </c>
      <c r="L27" s="21">
        <f t="shared" si="10"/>
        <v>5.7759999999999998</v>
      </c>
    </row>
    <row r="28" spans="1:20">
      <c r="A28" s="12" t="s">
        <v>15</v>
      </c>
      <c r="B28" s="24">
        <f t="shared" si="0"/>
        <v>0.31920222056292252</v>
      </c>
      <c r="C28" s="24">
        <f t="shared" si="1"/>
        <v>0.2826337830990085</v>
      </c>
      <c r="D28" s="24">
        <f t="shared" si="2"/>
        <v>0.66984749615738715</v>
      </c>
      <c r="E28" s="24">
        <f t="shared" si="3"/>
        <v>0.88972326080528041</v>
      </c>
      <c r="F28" s="24">
        <f t="shared" si="4"/>
        <v>9.7950981992060801E-2</v>
      </c>
      <c r="G28" s="21">
        <f t="shared" si="5"/>
        <v>2.2593577426166598</v>
      </c>
      <c r="H28" s="21">
        <f t="shared" si="6"/>
        <v>2.7823153352204422E-3</v>
      </c>
      <c r="I28" s="22">
        <f t="shared" si="7"/>
        <v>2.5000000000000001E-2</v>
      </c>
      <c r="J28" s="22">
        <f t="shared" si="8"/>
        <v>0.121238591667541</v>
      </c>
      <c r="K28" s="21">
        <f t="shared" si="9"/>
        <v>2.2515000000000001</v>
      </c>
      <c r="L28" s="21">
        <f t="shared" si="10"/>
        <v>13.433999999999999</v>
      </c>
    </row>
    <row r="29" spans="1:20">
      <c r="A29" s="12" t="s">
        <v>16</v>
      </c>
      <c r="B29" s="24">
        <f t="shared" si="0"/>
        <v>1.1412880391875679</v>
      </c>
      <c r="C29" s="24">
        <f t="shared" si="1"/>
        <v>1.9797651295355463</v>
      </c>
      <c r="D29" s="24">
        <f t="shared" si="2"/>
        <v>4.1193738494274026</v>
      </c>
      <c r="E29" s="24">
        <f t="shared" si="3"/>
        <v>4.0601236552352153</v>
      </c>
      <c r="F29" s="24">
        <f t="shared" si="4"/>
        <v>2.2972736106343699</v>
      </c>
      <c r="G29" s="21">
        <f t="shared" si="5"/>
        <v>13.597824284020103</v>
      </c>
      <c r="H29" s="21">
        <f t="shared" si="6"/>
        <v>-1.7236087992102966E-2</v>
      </c>
      <c r="I29" s="22">
        <f t="shared" si="7"/>
        <v>8.0000000000000002E-3</v>
      </c>
      <c r="J29" s="22">
        <f t="shared" si="8"/>
        <v>2.3199359803480101E-2</v>
      </c>
      <c r="K29" s="21">
        <f t="shared" si="9"/>
        <v>2.1535000000000002</v>
      </c>
      <c r="L29" s="21">
        <f t="shared" si="10"/>
        <v>9.343</v>
      </c>
    </row>
    <row r="30" spans="1:20">
      <c r="A30" s="12" t="s">
        <v>17</v>
      </c>
      <c r="B30" s="24">
        <f t="shared" si="0"/>
        <v>0.532406204960435</v>
      </c>
      <c r="C30" s="24">
        <f t="shared" si="1"/>
        <v>2.2330448459343581</v>
      </c>
      <c r="D30" s="24">
        <f t="shared" si="2"/>
        <v>1.5672420082894105</v>
      </c>
      <c r="E30" s="24">
        <f t="shared" si="3"/>
        <v>1.3370756934542904</v>
      </c>
      <c r="F30" s="24">
        <f t="shared" si="4"/>
        <v>0.500448</v>
      </c>
      <c r="G30" s="21">
        <f t="shared" si="5"/>
        <v>6.1702167526384937</v>
      </c>
      <c r="H30" s="21">
        <f t="shared" si="6"/>
        <v>4.388614319644546E-2</v>
      </c>
      <c r="I30" s="22">
        <f t="shared" si="7"/>
        <v>5.0000000000000001E-3</v>
      </c>
      <c r="J30" s="22">
        <f t="shared" si="8"/>
        <v>2.8578770885021601E-2</v>
      </c>
      <c r="K30" s="21">
        <f t="shared" si="9"/>
        <v>0.77750000000000008</v>
      </c>
      <c r="L30" s="21">
        <f t="shared" si="10"/>
        <v>6.3780000000000001</v>
      </c>
    </row>
    <row r="31" spans="1:20">
      <c r="A31" s="12" t="s">
        <v>18</v>
      </c>
      <c r="B31" s="24">
        <f t="shared" si="0"/>
        <v>0.52857501967902454</v>
      </c>
      <c r="C31" s="24">
        <f t="shared" si="1"/>
        <v>0.61034545369937399</v>
      </c>
      <c r="D31" s="24">
        <f t="shared" si="2"/>
        <v>2.6463439705335281</v>
      </c>
      <c r="E31" s="24">
        <f t="shared" si="3"/>
        <v>2.832158733627256</v>
      </c>
      <c r="F31" s="24">
        <f t="shared" si="4"/>
        <v>1.0357209999999999</v>
      </c>
      <c r="G31" s="21">
        <f t="shared" si="5"/>
        <v>7.6531441775391817</v>
      </c>
      <c r="H31" s="21">
        <f t="shared" si="6"/>
        <v>-9.1884950071117188E-3</v>
      </c>
      <c r="I31" s="22">
        <f t="shared" si="7"/>
        <v>7.0000000000000001E-3</v>
      </c>
      <c r="J31" s="22">
        <f t="shared" si="8"/>
        <v>5.1411821934800803E-2</v>
      </c>
      <c r="K31" s="21">
        <f t="shared" si="9"/>
        <v>1.6825000000000001</v>
      </c>
      <c r="L31" s="21">
        <f t="shared" si="10"/>
        <v>6.5950000000000006</v>
      </c>
    </row>
    <row r="32" spans="1:20">
      <c r="A32" s="12" t="s">
        <v>19</v>
      </c>
      <c r="B32" s="24">
        <f t="shared" si="0"/>
        <v>0.4919526015668832</v>
      </c>
      <c r="C32" s="24">
        <f t="shared" si="1"/>
        <v>0.33639403051814576</v>
      </c>
      <c r="D32" s="24">
        <f t="shared" si="2"/>
        <v>4.0620773996771993</v>
      </c>
      <c r="E32" s="24">
        <f t="shared" si="3"/>
        <v>4.9969429174808884</v>
      </c>
      <c r="F32" s="24">
        <f t="shared" si="4"/>
        <v>0.43764257698772296</v>
      </c>
      <c r="G32" s="21">
        <f t="shared" si="5"/>
        <v>10.32500952623084</v>
      </c>
      <c r="H32" s="21">
        <f t="shared" si="6"/>
        <v>2.7963877598059739E-2</v>
      </c>
      <c r="I32" s="22">
        <f t="shared" si="7"/>
        <v>8.0000000000000002E-3</v>
      </c>
      <c r="J32" s="22">
        <f t="shared" si="8"/>
        <v>4.6599756233952697E-2</v>
      </c>
      <c r="K32" s="21">
        <f t="shared" si="9"/>
        <v>3.8264999999999998</v>
      </c>
      <c r="L32" s="21">
        <f t="shared" si="10"/>
        <v>9.8569999999999993</v>
      </c>
    </row>
    <row r="33" spans="1:16">
      <c r="A33" s="12" t="s">
        <v>20</v>
      </c>
      <c r="B33" s="24">
        <f t="shared" si="0"/>
        <v>0.26807524265438276</v>
      </c>
      <c r="C33" s="24">
        <f t="shared" si="1"/>
        <v>1.3128635633462864</v>
      </c>
      <c r="D33" s="24">
        <f t="shared" si="2"/>
        <v>4.0074460308353048</v>
      </c>
      <c r="E33" s="24">
        <f t="shared" si="3"/>
        <v>7.0226989223545138</v>
      </c>
      <c r="F33" s="24">
        <f t="shared" si="4"/>
        <v>1.0674008349500099</v>
      </c>
      <c r="G33" s="21">
        <f t="shared" si="5"/>
        <v>13.6784845941405</v>
      </c>
      <c r="H33" s="21">
        <f t="shared" si="6"/>
        <v>1.337796081659981E-2</v>
      </c>
      <c r="I33" s="22">
        <f t="shared" si="7"/>
        <v>1.2E-2</v>
      </c>
      <c r="J33" s="22">
        <f t="shared" si="8"/>
        <v>6.9321993313015404E-2</v>
      </c>
      <c r="K33" s="21">
        <f t="shared" si="9"/>
        <v>2.9705000000000004</v>
      </c>
      <c r="L33" s="21">
        <f t="shared" si="10"/>
        <v>10.873000000000001</v>
      </c>
    </row>
    <row r="34" spans="1:16">
      <c r="A34" s="12" t="s">
        <v>21</v>
      </c>
      <c r="B34" s="24">
        <f t="shared" si="0"/>
        <v>0.100147909617575</v>
      </c>
      <c r="C34" s="24">
        <f t="shared" si="1"/>
        <v>0.22521381588430292</v>
      </c>
      <c r="D34" s="24">
        <f t="shared" si="2"/>
        <v>1.2845425360235112</v>
      </c>
      <c r="E34" s="24">
        <f t="shared" si="3"/>
        <v>1.9760553163386345</v>
      </c>
      <c r="F34" s="24">
        <f t="shared" si="4"/>
        <v>0.57867892240684893</v>
      </c>
      <c r="G34" s="21">
        <f t="shared" si="5"/>
        <v>4.1646385002708728</v>
      </c>
      <c r="H34" s="21">
        <f t="shared" si="6"/>
        <v>1.1464136210737053E-4</v>
      </c>
      <c r="I34" s="22">
        <f t="shared" si="7"/>
        <v>0.01</v>
      </c>
      <c r="J34" s="22">
        <f t="shared" si="8"/>
        <v>5.5731829346126603E-2</v>
      </c>
      <c r="K34" s="21">
        <f t="shared" si="9"/>
        <v>3.1585000000000001</v>
      </c>
      <c r="L34" s="21">
        <f t="shared" si="10"/>
        <v>9.3770000000000007</v>
      </c>
    </row>
    <row r="35" spans="1:16">
      <c r="A35" s="12" t="s">
        <v>22</v>
      </c>
      <c r="B35" s="24">
        <f t="shared" si="0"/>
        <v>3.329550961181376E-2</v>
      </c>
      <c r="C35" s="24">
        <f t="shared" si="1"/>
        <v>0.15229308287540769</v>
      </c>
      <c r="D35" s="24">
        <f t="shared" si="2"/>
        <v>1.2415152878544573</v>
      </c>
      <c r="E35" s="24">
        <f t="shared" si="3"/>
        <v>2.057744029346448</v>
      </c>
      <c r="F35" s="24">
        <f t="shared" si="4"/>
        <v>0.67628888757119199</v>
      </c>
      <c r="G35" s="21">
        <f t="shared" si="5"/>
        <v>4.161136797259319</v>
      </c>
      <c r="H35" s="21">
        <f t="shared" si="6"/>
        <v>8.0190421740145013E-4</v>
      </c>
      <c r="I35" s="22">
        <f t="shared" si="7"/>
        <v>8.0000000000000002E-3</v>
      </c>
      <c r="J35" s="22">
        <f t="shared" si="8"/>
        <v>4.2679025834096898E-2</v>
      </c>
      <c r="K35" s="21">
        <f t="shared" si="9"/>
        <v>2.7770000000000001</v>
      </c>
      <c r="L35" s="21">
        <f t="shared" si="10"/>
        <v>8.3390000000000004</v>
      </c>
    </row>
    <row r="37" spans="1:16" ht="19">
      <c r="A37" s="13" t="s">
        <v>59</v>
      </c>
    </row>
    <row r="38" spans="1:16" ht="70">
      <c r="B38" s="14" t="s">
        <v>50</v>
      </c>
      <c r="C38" s="14" t="s">
        <v>62</v>
      </c>
      <c r="D38" s="14" t="s">
        <v>63</v>
      </c>
      <c r="E38" s="14" t="s">
        <v>51</v>
      </c>
      <c r="F38" s="14"/>
      <c r="G38" s="14" t="s">
        <v>53</v>
      </c>
      <c r="H38" s="14" t="s">
        <v>54</v>
      </c>
      <c r="I38" s="14" t="s">
        <v>55</v>
      </c>
      <c r="J38" s="14" t="s">
        <v>56</v>
      </c>
      <c r="K38" s="14" t="s">
        <v>47</v>
      </c>
      <c r="L38" s="14" t="s">
        <v>48</v>
      </c>
      <c r="M38" s="14" t="str">
        <f>"Relative increase in "&amp;J38</f>
        <v>Relative increase in Charges based on notional shared assets (£/£/year)</v>
      </c>
      <c r="N38" s="14" t="str">
        <f>"Relative increase in "&amp;K38</f>
        <v>Relative increase in Charges based on capacity £/kVA/year</v>
      </c>
      <c r="O38" s="14" t="str">
        <f>"Relative increase in "&amp;L38</f>
        <v>Relative increase in Charges based on demand £/kW/year</v>
      </c>
      <c r="P38" s="14" t="s">
        <v>65</v>
      </c>
    </row>
    <row r="39" spans="1:16">
      <c r="A39" s="12" t="s">
        <v>5</v>
      </c>
      <c r="B39" s="21">
        <f>B22</f>
        <v>0.52268218213028472</v>
      </c>
      <c r="C39" s="21">
        <f>C22</f>
        <v>1.0124566644150672</v>
      </c>
      <c r="D39" s="21">
        <f t="shared" ref="D39:D52" si="11">(C5*R5+T5*D5)*0.000001</f>
        <v>4.1640963448593027</v>
      </c>
      <c r="E39" s="21">
        <f t="shared" ref="E39:E52" si="12">I5*S5*0.000001</f>
        <v>7.0947222912151924</v>
      </c>
      <c r="F39" s="21"/>
      <c r="G39" s="21">
        <f>G22</f>
        <v>12.794226083603281</v>
      </c>
      <c r="H39" s="21">
        <f t="shared" ref="H39:H52" si="13">J5*0.000001-G39</f>
        <v>-1.4271887093782354E-2</v>
      </c>
      <c r="I39" s="22">
        <f>I22</f>
        <v>8.0000000000000002E-3</v>
      </c>
      <c r="J39" s="22">
        <f t="shared" ref="J39:J52" si="14">S5</f>
        <v>7.9661779595299298E-2</v>
      </c>
      <c r="K39" s="21">
        <f t="shared" ref="K39:K52" si="15">0.5*(T5+R5)</f>
        <v>3.1134896013175153</v>
      </c>
      <c r="L39" s="21">
        <f t="shared" ref="L39:L52" si="16">T5+R5+M5</f>
        <v>9.9959792026350307</v>
      </c>
      <c r="M39" s="22">
        <f>J39/J22-1</f>
        <v>0.35005053170239742</v>
      </c>
      <c r="N39" s="22">
        <f t="shared" ref="N39:O39" si="17">K39/K22-1</f>
        <v>0.12339512946690068</v>
      </c>
      <c r="O39" s="22">
        <f t="shared" si="17"/>
        <v>7.3451374853418017E-2</v>
      </c>
      <c r="P39" s="22">
        <f>J39-J22</f>
        <v>2.0655262635636495E-2</v>
      </c>
    </row>
    <row r="40" spans="1:16">
      <c r="A40" s="12" t="s">
        <v>7</v>
      </c>
      <c r="B40" s="21">
        <f t="shared" ref="B40:B52" si="18">B23</f>
        <v>0.29747276833697223</v>
      </c>
      <c r="C40" s="21">
        <f t="shared" ref="C40:C52" si="19">C23</f>
        <v>0.49780438040943892</v>
      </c>
      <c r="D40" s="21">
        <f t="shared" si="11"/>
        <v>1.8561809819410549</v>
      </c>
      <c r="E40" s="21">
        <f t="shared" si="12"/>
        <v>3.3046004000466223</v>
      </c>
      <c r="F40" s="21"/>
      <c r="G40" s="21">
        <f t="shared" ref="G40:G52" si="20">G23</f>
        <v>5.9559181421134504</v>
      </c>
      <c r="H40" s="21">
        <f t="shared" si="13"/>
        <v>4.1266949876597181E-3</v>
      </c>
      <c r="I40" s="22">
        <f t="shared" ref="I40:I52" si="21">I23</f>
        <v>6.0000000000000001E-3</v>
      </c>
      <c r="J40" s="22">
        <f t="shared" si="14"/>
        <v>7.2949321688393701E-2</v>
      </c>
      <c r="K40" s="21">
        <f t="shared" si="15"/>
        <v>1.6618063420897551</v>
      </c>
      <c r="L40" s="21">
        <f t="shared" si="16"/>
        <v>5.5086126841795107</v>
      </c>
      <c r="M40" s="22">
        <f t="shared" ref="M40:O40" si="22">J40/J23-1</f>
        <v>0.16687585551567663</v>
      </c>
      <c r="N40" s="22">
        <f t="shared" si="22"/>
        <v>6.7313000699906977E-2</v>
      </c>
      <c r="O40" s="22">
        <f t="shared" si="22"/>
        <v>3.9557026642670579E-2</v>
      </c>
      <c r="P40" s="22">
        <f t="shared" ref="P40:P52" si="23">J40-J23</f>
        <v>1.0432541224069794E-2</v>
      </c>
    </row>
    <row r="41" spans="1:16">
      <c r="A41" s="12" t="s">
        <v>11</v>
      </c>
      <c r="B41" s="21">
        <f t="shared" si="18"/>
        <v>0.39135548478871318</v>
      </c>
      <c r="C41" s="21">
        <f t="shared" si="19"/>
        <v>0.89059625910320006</v>
      </c>
      <c r="D41" s="21">
        <f t="shared" si="11"/>
        <v>2.4341926198769324</v>
      </c>
      <c r="E41" s="21">
        <f t="shared" si="12"/>
        <v>4.9529839488166907</v>
      </c>
      <c r="F41" s="21"/>
      <c r="G41" s="21">
        <f t="shared" si="20"/>
        <v>8.6688978867481836</v>
      </c>
      <c r="H41" s="21">
        <f t="shared" si="13"/>
        <v>4.9134542682160998E-3</v>
      </c>
      <c r="I41" s="22">
        <f t="shared" si="21"/>
        <v>7.0000000000000001E-3</v>
      </c>
      <c r="J41" s="22">
        <f t="shared" si="14"/>
        <v>7.3425967160742303E-2</v>
      </c>
      <c r="K41" s="21">
        <f t="shared" si="15"/>
        <v>1.473244427</v>
      </c>
      <c r="L41" s="21">
        <f t="shared" si="16"/>
        <v>5.6894888540000004</v>
      </c>
      <c r="M41" s="22">
        <f t="shared" ref="M41:O41" si="24">J41/J24-1</f>
        <v>0.14974274892334538</v>
      </c>
      <c r="N41" s="22">
        <f t="shared" si="24"/>
        <v>7.1061015630679902E-2</v>
      </c>
      <c r="O41" s="22">
        <f t="shared" si="24"/>
        <v>3.5582244994539547E-2</v>
      </c>
      <c r="P41" s="22">
        <f t="shared" si="23"/>
        <v>9.5630141397290008E-3</v>
      </c>
    </row>
    <row r="42" spans="1:16">
      <c r="A42" s="12" t="s">
        <v>12</v>
      </c>
      <c r="B42" s="21">
        <f t="shared" si="18"/>
        <v>0.68760741803774394</v>
      </c>
      <c r="C42" s="21">
        <f t="shared" si="19"/>
        <v>0.59684135905849933</v>
      </c>
      <c r="D42" s="21">
        <f t="shared" si="11"/>
        <v>1.4273394682210274</v>
      </c>
      <c r="E42" s="21">
        <f t="shared" si="12"/>
        <v>1.0778525311252511</v>
      </c>
      <c r="F42" s="21"/>
      <c r="G42" s="21">
        <f t="shared" si="20"/>
        <v>3.7895857844976675</v>
      </c>
      <c r="H42" s="21">
        <f t="shared" si="13"/>
        <v>-1.0973199287487745E-2</v>
      </c>
      <c r="I42" s="22">
        <f t="shared" si="21"/>
        <v>1.4999999999999999E-2</v>
      </c>
      <c r="J42" s="22">
        <f t="shared" si="14"/>
        <v>9.0923737557099094E-2</v>
      </c>
      <c r="K42" s="21">
        <f t="shared" si="15"/>
        <v>2.5771966800384996</v>
      </c>
      <c r="L42" s="21">
        <f t="shared" si="16"/>
        <v>10.766393360077</v>
      </c>
      <c r="M42" s="22">
        <f t="shared" ref="M42:O42" si="25">J42/J25-1</f>
        <v>0.15036839732548168</v>
      </c>
      <c r="N42" s="22">
        <f t="shared" si="25"/>
        <v>2.5341826154167357E-2</v>
      </c>
      <c r="O42" s="22">
        <f t="shared" si="25"/>
        <v>1.1974185550991612E-2</v>
      </c>
      <c r="P42" s="22">
        <f t="shared" si="23"/>
        <v>1.1884937666133896E-2</v>
      </c>
    </row>
    <row r="43" spans="1:16">
      <c r="A43" s="12" t="s">
        <v>13</v>
      </c>
      <c r="B43" s="21">
        <f t="shared" si="18"/>
        <v>0.80001355893693205</v>
      </c>
      <c r="C43" s="21">
        <f t="shared" si="19"/>
        <v>2.5894253736159385</v>
      </c>
      <c r="D43" s="21">
        <f t="shared" si="11"/>
        <v>10.928939968326103</v>
      </c>
      <c r="E43" s="21">
        <f t="shared" si="12"/>
        <v>18.294660627849776</v>
      </c>
      <c r="F43" s="21"/>
      <c r="G43" s="21">
        <f t="shared" si="20"/>
        <v>32.612755964669212</v>
      </c>
      <c r="H43" s="21">
        <f t="shared" si="13"/>
        <v>-4.3976396222618064E-2</v>
      </c>
      <c r="I43" s="22">
        <f t="shared" si="21"/>
        <v>9.0000000000000011E-3</v>
      </c>
      <c r="J43" s="22">
        <f t="shared" si="14"/>
        <v>7.6115158694691001E-2</v>
      </c>
      <c r="K43" s="21">
        <f t="shared" si="15"/>
        <v>4.7742974454971154</v>
      </c>
      <c r="L43" s="21">
        <f t="shared" si="16"/>
        <v>14.842594890994231</v>
      </c>
      <c r="M43" s="22">
        <f t="shared" ref="M43:O43" si="26">J43/J26-1</f>
        <v>0.15804159574053167</v>
      </c>
      <c r="N43" s="22">
        <f t="shared" si="26"/>
        <v>6.0601454070224436E-2</v>
      </c>
      <c r="O43" s="22">
        <f t="shared" si="26"/>
        <v>3.8161494788713002E-2</v>
      </c>
      <c r="P43" s="22">
        <f t="shared" si="23"/>
        <v>1.0387676215084796E-2</v>
      </c>
    </row>
    <row r="44" spans="1:16">
      <c r="A44" s="12" t="s">
        <v>14</v>
      </c>
      <c r="B44" s="21">
        <f t="shared" si="18"/>
        <v>0.90553943332682285</v>
      </c>
      <c r="C44" s="21">
        <f t="shared" si="19"/>
        <v>1.0498015142912818</v>
      </c>
      <c r="D44" s="21">
        <f t="shared" si="11"/>
        <v>4.1308477903957526</v>
      </c>
      <c r="E44" s="21">
        <f t="shared" si="12"/>
        <v>8.6076814563932746</v>
      </c>
      <c r="F44" s="21"/>
      <c r="G44" s="21">
        <f t="shared" si="20"/>
        <v>14.693394873455713</v>
      </c>
      <c r="H44" s="21">
        <f t="shared" si="13"/>
        <v>2.705677016588659E-2</v>
      </c>
      <c r="I44" s="22">
        <f t="shared" si="21"/>
        <v>0.01</v>
      </c>
      <c r="J44" s="22">
        <f t="shared" si="14"/>
        <v>8.3296919705425604E-2</v>
      </c>
      <c r="K44" s="21">
        <f t="shared" si="15"/>
        <v>1.924133731910155</v>
      </c>
      <c r="L44" s="21">
        <f t="shared" si="16"/>
        <v>6.0092674638203096</v>
      </c>
      <c r="M44" s="22">
        <f t="shared" ref="M44:O44" si="27">J44/J27-1</f>
        <v>0.13953698090879207</v>
      </c>
      <c r="N44" s="22">
        <f t="shared" si="27"/>
        <v>6.4527652509076106E-2</v>
      </c>
      <c r="O44" s="22">
        <f t="shared" si="27"/>
        <v>4.0385641243128489E-2</v>
      </c>
      <c r="P44" s="22">
        <f t="shared" si="23"/>
        <v>1.0199757348311508E-2</v>
      </c>
    </row>
    <row r="45" spans="1:16">
      <c r="A45" s="12" t="s">
        <v>15</v>
      </c>
      <c r="B45" s="21">
        <f t="shared" si="18"/>
        <v>0.31920222056292252</v>
      </c>
      <c r="C45" s="21">
        <f t="shared" si="19"/>
        <v>0.2826337830990085</v>
      </c>
      <c r="D45" s="21">
        <f t="shared" si="11"/>
        <v>0.68946839067337662</v>
      </c>
      <c r="E45" s="21">
        <f t="shared" si="12"/>
        <v>0.9680840463989262</v>
      </c>
      <c r="F45" s="21"/>
      <c r="G45" s="21">
        <f t="shared" si="20"/>
        <v>2.2593577426166598</v>
      </c>
      <c r="H45" s="21">
        <f t="shared" si="13"/>
        <v>2.7823153352204422E-3</v>
      </c>
      <c r="I45" s="22">
        <f t="shared" si="21"/>
        <v>2.5000000000000001E-2</v>
      </c>
      <c r="J45" s="22">
        <f t="shared" si="14"/>
        <v>0.13191646388450101</v>
      </c>
      <c r="K45" s="21">
        <f t="shared" si="15"/>
        <v>2.3112764551825853</v>
      </c>
      <c r="L45" s="21">
        <f t="shared" si="16"/>
        <v>13.55355291036517</v>
      </c>
      <c r="M45" s="22">
        <f t="shared" ref="M45:O45" si="28">J45/J28-1</f>
        <v>8.8073212251101873E-2</v>
      </c>
      <c r="N45" s="22">
        <f t="shared" si="28"/>
        <v>2.6549613672034234E-2</v>
      </c>
      <c r="O45" s="22">
        <f t="shared" si="28"/>
        <v>8.8992787230288695E-3</v>
      </c>
      <c r="P45" s="22">
        <f t="shared" si="23"/>
        <v>1.067787221696001E-2</v>
      </c>
    </row>
    <row r="46" spans="1:16">
      <c r="A46" s="12" t="s">
        <v>16</v>
      </c>
      <c r="B46" s="21">
        <f t="shared" si="18"/>
        <v>1.1412880391875679</v>
      </c>
      <c r="C46" s="21">
        <f t="shared" si="19"/>
        <v>1.9797651295355463</v>
      </c>
      <c r="D46" s="21">
        <f t="shared" si="11"/>
        <v>4.5789866032732034</v>
      </c>
      <c r="E46" s="21">
        <f t="shared" si="12"/>
        <v>5.8979425437427064</v>
      </c>
      <c r="F46" s="21"/>
      <c r="G46" s="21">
        <f t="shared" si="20"/>
        <v>13.597824284020103</v>
      </c>
      <c r="H46" s="21">
        <f t="shared" si="13"/>
        <v>-1.7236087992102966E-2</v>
      </c>
      <c r="I46" s="22">
        <f t="shared" si="21"/>
        <v>8.0000000000000002E-3</v>
      </c>
      <c r="J46" s="22">
        <f t="shared" si="14"/>
        <v>3.3700572394170798E-2</v>
      </c>
      <c r="K46" s="21">
        <f t="shared" si="15"/>
        <v>2.3909555806573199</v>
      </c>
      <c r="L46" s="21">
        <f t="shared" si="16"/>
        <v>9.8179111613146404</v>
      </c>
      <c r="M46" s="22">
        <f t="shared" ref="M46:O46" si="29">J46/J29-1</f>
        <v>0.45265096449409037</v>
      </c>
      <c r="N46" s="22">
        <f t="shared" si="29"/>
        <v>0.11026495503009981</v>
      </c>
      <c r="O46" s="22">
        <f t="shared" si="29"/>
        <v>5.0830692637765296E-2</v>
      </c>
      <c r="P46" s="22">
        <f t="shared" si="23"/>
        <v>1.0501212590690697E-2</v>
      </c>
    </row>
    <row r="47" spans="1:16">
      <c r="A47" s="12" t="s">
        <v>17</v>
      </c>
      <c r="B47" s="21">
        <f t="shared" si="18"/>
        <v>0.532406204960435</v>
      </c>
      <c r="C47" s="21">
        <f t="shared" si="19"/>
        <v>2.2330448459343581</v>
      </c>
      <c r="D47" s="21">
        <f t="shared" si="11"/>
        <v>1.6672097891011866</v>
      </c>
      <c r="E47" s="21">
        <f t="shared" si="12"/>
        <v>1.7374340934542944</v>
      </c>
      <c r="F47" s="21"/>
      <c r="G47" s="21">
        <f t="shared" si="20"/>
        <v>6.1702167526384937</v>
      </c>
      <c r="H47" s="21">
        <f t="shared" si="13"/>
        <v>4.388614319644546E-2</v>
      </c>
      <c r="I47" s="22">
        <f t="shared" si="21"/>
        <v>5.0000000000000001E-3</v>
      </c>
      <c r="J47" s="22">
        <f t="shared" si="14"/>
        <v>3.7136065764815998E-2</v>
      </c>
      <c r="K47" s="21">
        <f t="shared" si="15"/>
        <v>0.82709345727721395</v>
      </c>
      <c r="L47" s="21">
        <f t="shared" si="16"/>
        <v>6.4771869145544283</v>
      </c>
      <c r="M47" s="22">
        <f t="shared" ref="M47:O47" si="30">J47/J30-1</f>
        <v>0.29942837339723916</v>
      </c>
      <c r="N47" s="22">
        <f t="shared" si="30"/>
        <v>6.37857971411111E-2</v>
      </c>
      <c r="O47" s="22">
        <f t="shared" si="30"/>
        <v>1.5551413382632218E-2</v>
      </c>
      <c r="P47" s="22">
        <f t="shared" si="23"/>
        <v>8.5572948797943971E-3</v>
      </c>
    </row>
    <row r="48" spans="1:16">
      <c r="A48" s="12" t="s">
        <v>18</v>
      </c>
      <c r="B48" s="21">
        <f t="shared" si="18"/>
        <v>0.52857501967902454</v>
      </c>
      <c r="C48" s="21">
        <f t="shared" si="19"/>
        <v>0.61034545369937399</v>
      </c>
      <c r="D48" s="21">
        <f t="shared" si="11"/>
        <v>2.8531320950524335</v>
      </c>
      <c r="E48" s="21">
        <f t="shared" si="12"/>
        <v>3.66073553362726</v>
      </c>
      <c r="F48" s="21"/>
      <c r="G48" s="21">
        <f t="shared" si="20"/>
        <v>7.6531441775391817</v>
      </c>
      <c r="H48" s="21">
        <f t="shared" si="13"/>
        <v>-9.1884950071117188E-3</v>
      </c>
      <c r="I48" s="22">
        <f t="shared" si="21"/>
        <v>7.0000000000000001E-3</v>
      </c>
      <c r="J48" s="22">
        <f t="shared" si="14"/>
        <v>6.64528725634672E-2</v>
      </c>
      <c r="K48" s="21">
        <f t="shared" si="15"/>
        <v>1.8139723344270751</v>
      </c>
      <c r="L48" s="21">
        <f t="shared" si="16"/>
        <v>6.8579446688541505</v>
      </c>
      <c r="M48" s="22">
        <f t="shared" ref="M48:O48" si="31">J48/J31-1</f>
        <v>0.2925601556727766</v>
      </c>
      <c r="N48" s="22">
        <f t="shared" si="31"/>
        <v>7.8141060580728006E-2</v>
      </c>
      <c r="O48" s="22">
        <f t="shared" si="31"/>
        <v>3.9870306118900745E-2</v>
      </c>
      <c r="P48" s="22">
        <f t="shared" si="23"/>
        <v>1.5041050628666397E-2</v>
      </c>
    </row>
    <row r="49" spans="1:16">
      <c r="A49" s="12" t="s">
        <v>19</v>
      </c>
      <c r="B49" s="21">
        <f t="shared" si="18"/>
        <v>0.4919526015668832</v>
      </c>
      <c r="C49" s="21">
        <f t="shared" si="19"/>
        <v>0.33639403051814576</v>
      </c>
      <c r="D49" s="21">
        <f t="shared" si="11"/>
        <v>4.1498623849532974</v>
      </c>
      <c r="E49" s="21">
        <f t="shared" si="12"/>
        <v>5.3470569790710609</v>
      </c>
      <c r="F49" s="21"/>
      <c r="G49" s="21">
        <f t="shared" si="20"/>
        <v>10.32500952623084</v>
      </c>
      <c r="H49" s="21">
        <f t="shared" si="13"/>
        <v>2.7963877598059739E-2</v>
      </c>
      <c r="I49" s="22">
        <f t="shared" si="21"/>
        <v>8.0000000000000002E-3</v>
      </c>
      <c r="J49" s="22">
        <f t="shared" si="14"/>
        <v>4.9864798519527999E-2</v>
      </c>
      <c r="K49" s="21">
        <f t="shared" si="15"/>
        <v>3.9091939551141199</v>
      </c>
      <c r="L49" s="21">
        <f t="shared" si="16"/>
        <v>10.02238791022824</v>
      </c>
      <c r="M49" s="22">
        <f t="shared" ref="M49:O49" si="32">J49/J32-1</f>
        <v>7.0065651613782087E-2</v>
      </c>
      <c r="N49" s="22">
        <f t="shared" si="32"/>
        <v>2.1610859823368633E-2</v>
      </c>
      <c r="O49" s="22">
        <f t="shared" si="32"/>
        <v>1.6778726816297107E-2</v>
      </c>
      <c r="P49" s="22">
        <f t="shared" si="23"/>
        <v>3.2650422855753022E-3</v>
      </c>
    </row>
    <row r="50" spans="1:16">
      <c r="A50" s="12" t="s">
        <v>20</v>
      </c>
      <c r="B50" s="21">
        <f t="shared" si="18"/>
        <v>0.26807524265438276</v>
      </c>
      <c r="C50" s="21">
        <f t="shared" si="19"/>
        <v>1.3128635633462864</v>
      </c>
      <c r="D50" s="21">
        <f t="shared" si="11"/>
        <v>4.221135297200143</v>
      </c>
      <c r="E50" s="21">
        <f t="shared" si="12"/>
        <v>7.8766195903145197</v>
      </c>
      <c r="F50" s="21"/>
      <c r="G50" s="21">
        <f t="shared" si="20"/>
        <v>13.6784845941405</v>
      </c>
      <c r="H50" s="21">
        <f t="shared" si="13"/>
        <v>1.337796081659981E-2</v>
      </c>
      <c r="I50" s="22">
        <f t="shared" si="21"/>
        <v>1.2E-2</v>
      </c>
      <c r="J50" s="22">
        <f t="shared" si="14"/>
        <v>7.77511575828575E-2</v>
      </c>
      <c r="K50" s="21">
        <f t="shared" si="15"/>
        <v>3.1288961358063352</v>
      </c>
      <c r="L50" s="21">
        <f t="shared" si="16"/>
        <v>11.189792271612671</v>
      </c>
      <c r="M50" s="22">
        <f t="shared" ref="M50:O50" si="33">J50/J33-1</f>
        <v>0.12159437239176296</v>
      </c>
      <c r="N50" s="22">
        <f t="shared" si="33"/>
        <v>5.332305531268644E-2</v>
      </c>
      <c r="O50" s="22">
        <f t="shared" si="33"/>
        <v>2.9135682112817918E-2</v>
      </c>
      <c r="P50" s="22">
        <f t="shared" si="23"/>
        <v>8.429164269842096E-3</v>
      </c>
    </row>
    <row r="51" spans="1:16">
      <c r="A51" s="12" t="s">
        <v>21</v>
      </c>
      <c r="B51" s="21">
        <f t="shared" si="18"/>
        <v>0.100147909617575</v>
      </c>
      <c r="C51" s="21">
        <f t="shared" si="19"/>
        <v>0.22521381588430292</v>
      </c>
      <c r="D51" s="21">
        <f t="shared" si="11"/>
        <v>1.4002746795211927</v>
      </c>
      <c r="E51" s="21">
        <f t="shared" si="12"/>
        <v>2.4389984542641132</v>
      </c>
      <c r="F51" s="21"/>
      <c r="G51" s="21">
        <f t="shared" si="20"/>
        <v>4.1646385002708728</v>
      </c>
      <c r="H51" s="21">
        <f t="shared" si="13"/>
        <v>1.1464136210737053E-4</v>
      </c>
      <c r="I51" s="22">
        <f t="shared" si="21"/>
        <v>0.01</v>
      </c>
      <c r="J51" s="22">
        <f t="shared" si="14"/>
        <v>6.8788482035196205E-2</v>
      </c>
      <c r="K51" s="21">
        <f t="shared" si="15"/>
        <v>3.4430682139643345</v>
      </c>
      <c r="L51" s="21">
        <f t="shared" si="16"/>
        <v>9.9461364279286695</v>
      </c>
      <c r="M51" s="22">
        <f t="shared" ref="M51:O51" si="34">J51/J34-1</f>
        <v>0.2342764061803948</v>
      </c>
      <c r="N51" s="22">
        <f t="shared" si="34"/>
        <v>9.009599935549617E-2</v>
      </c>
      <c r="O51" s="22">
        <f t="shared" si="34"/>
        <v>6.0694937392414383E-2</v>
      </c>
      <c r="P51" s="22">
        <f t="shared" si="23"/>
        <v>1.3056652689069602E-2</v>
      </c>
    </row>
    <row r="52" spans="1:16">
      <c r="A52" s="12" t="s">
        <v>22</v>
      </c>
      <c r="B52" s="21">
        <f t="shared" si="18"/>
        <v>3.329550961181376E-2</v>
      </c>
      <c r="C52" s="21">
        <f t="shared" si="19"/>
        <v>0.15229308287540769</v>
      </c>
      <c r="D52" s="21">
        <f t="shared" si="11"/>
        <v>1.3767429168261882</v>
      </c>
      <c r="E52" s="21">
        <f t="shared" si="12"/>
        <v>2.5987751394034029</v>
      </c>
      <c r="F52" s="21"/>
      <c r="G52" s="21">
        <f t="shared" si="20"/>
        <v>4.161136797259319</v>
      </c>
      <c r="H52" s="21">
        <f t="shared" si="13"/>
        <v>8.0190421740145013E-4</v>
      </c>
      <c r="I52" s="22">
        <f t="shared" si="21"/>
        <v>8.0000000000000002E-3</v>
      </c>
      <c r="J52" s="22">
        <f t="shared" si="14"/>
        <v>5.3900383006740299E-2</v>
      </c>
      <c r="K52" s="21">
        <f t="shared" si="15"/>
        <v>3.079474830014755</v>
      </c>
      <c r="L52" s="21">
        <f t="shared" si="16"/>
        <v>8.9439496600295101</v>
      </c>
      <c r="M52" s="22">
        <f t="shared" ref="M52:O52" si="35">J52/J35-1</f>
        <v>0.26292439795283462</v>
      </c>
      <c r="N52" s="22">
        <f t="shared" si="35"/>
        <v>0.1089214368076179</v>
      </c>
      <c r="O52" s="22">
        <f t="shared" si="35"/>
        <v>7.2544628855919058E-2</v>
      </c>
      <c r="P52" s="22">
        <f t="shared" si="23"/>
        <v>1.1221357172643401E-2</v>
      </c>
    </row>
    <row r="54" spans="1:16" ht="19">
      <c r="A54" s="13" t="s">
        <v>64</v>
      </c>
    </row>
    <row r="55" spans="1:16" ht="19">
      <c r="A55" s="13"/>
    </row>
    <row r="56" spans="1:16" ht="42">
      <c r="B56" s="14" t="s">
        <v>50</v>
      </c>
      <c r="C56" s="14" t="s">
        <v>62</v>
      </c>
      <c r="D56" s="14" t="s">
        <v>63</v>
      </c>
      <c r="E56" s="14" t="s">
        <v>51</v>
      </c>
      <c r="F56" s="14" t="s">
        <v>52</v>
      </c>
    </row>
    <row r="57" spans="1:16">
      <c r="A57" s="12" t="s">
        <v>5</v>
      </c>
      <c r="B57" s="21">
        <v>0.52268218213028472</v>
      </c>
      <c r="C57" s="21">
        <v>1.0124566644150672</v>
      </c>
      <c r="D57" s="21">
        <v>3.7044726581094323</v>
      </c>
      <c r="E57" s="21">
        <v>5.2551531402819665</v>
      </c>
      <c r="F57" s="21">
        <v>2.2994614386665297</v>
      </c>
    </row>
    <row r="58" spans="1:16">
      <c r="A58" s="12" t="s">
        <v>5</v>
      </c>
      <c r="B58" s="21">
        <v>0.52268218213028472</v>
      </c>
      <c r="C58" s="21">
        <v>1.0124566644150672</v>
      </c>
      <c r="D58" s="21">
        <v>4.1640963448593027</v>
      </c>
      <c r="E58" s="21">
        <v>7.0947222912151924</v>
      </c>
      <c r="F58" s="21"/>
    </row>
    <row r="59" spans="1:16">
      <c r="A59" s="12" t="s">
        <v>7</v>
      </c>
      <c r="B59" s="21">
        <v>0.29747276833697223</v>
      </c>
      <c r="C59" s="21">
        <v>0.49780438040943892</v>
      </c>
      <c r="D59" s="21">
        <v>1.7378922024079271</v>
      </c>
      <c r="E59" s="21">
        <v>2.832006836396681</v>
      </c>
      <c r="F59" s="21">
        <v>0.59074195456243006</v>
      </c>
    </row>
    <row r="60" spans="1:16">
      <c r="A60" s="12" t="s">
        <v>7</v>
      </c>
      <c r="B60" s="21">
        <v>0.29747276833697223</v>
      </c>
      <c r="C60" s="21">
        <v>0.49780438040943892</v>
      </c>
      <c r="D60" s="21">
        <v>1.8561809819410549</v>
      </c>
      <c r="E60" s="21">
        <v>3.3046004000466223</v>
      </c>
      <c r="F60" s="21"/>
    </row>
    <row r="61" spans="1:16">
      <c r="A61" s="12" t="s">
        <v>11</v>
      </c>
      <c r="B61" s="21">
        <v>0.39135548478871318</v>
      </c>
      <c r="C61" s="21">
        <v>0.89059625910320006</v>
      </c>
      <c r="D61" s="21">
        <v>2.2726927638641055</v>
      </c>
      <c r="E61" s="21">
        <v>4.3079062281147831</v>
      </c>
      <c r="F61" s="21">
        <v>0.80634715087738296</v>
      </c>
    </row>
    <row r="62" spans="1:16">
      <c r="A62" s="12" t="s">
        <v>11</v>
      </c>
      <c r="B62" s="21">
        <v>0.39135548478871318</v>
      </c>
      <c r="C62" s="21">
        <v>0.89059625910320006</v>
      </c>
      <c r="D62" s="21">
        <v>2.4341926198769324</v>
      </c>
      <c r="E62" s="21">
        <v>4.9529839488166907</v>
      </c>
      <c r="F62" s="21"/>
    </row>
    <row r="63" spans="1:16">
      <c r="A63" s="12" t="s">
        <v>12</v>
      </c>
      <c r="B63" s="21">
        <v>0.68760741803774394</v>
      </c>
      <c r="C63" s="21">
        <v>0.59684135905849933</v>
      </c>
      <c r="D63" s="21">
        <v>1.3920620731670192</v>
      </c>
      <c r="E63" s="21">
        <v>0.93696291868863535</v>
      </c>
      <c r="F63" s="21">
        <v>0.17611201554577</v>
      </c>
    </row>
    <row r="64" spans="1:16">
      <c r="A64" s="12" t="s">
        <v>12</v>
      </c>
      <c r="B64" s="21">
        <v>0.68760741803774394</v>
      </c>
      <c r="C64" s="21">
        <v>0.59684135905849933</v>
      </c>
      <c r="D64" s="21">
        <v>1.4273394682210274</v>
      </c>
      <c r="E64" s="21">
        <v>1.0778525311252511</v>
      </c>
      <c r="F64" s="21"/>
    </row>
    <row r="65" spans="1:6">
      <c r="A65" s="12" t="s">
        <v>13</v>
      </c>
      <c r="B65" s="21">
        <v>0.80001355893693205</v>
      </c>
      <c r="C65" s="21">
        <v>2.5894253736159385</v>
      </c>
      <c r="D65" s="21">
        <v>10.304473868468291</v>
      </c>
      <c r="E65" s="21">
        <v>15.79793048465665</v>
      </c>
      <c r="F65" s="21">
        <v>3.1209126789914001</v>
      </c>
    </row>
    <row r="66" spans="1:6">
      <c r="A66" s="12" t="s">
        <v>13</v>
      </c>
      <c r="B66" s="21">
        <v>0.80001355893693205</v>
      </c>
      <c r="C66" s="21">
        <v>2.5894253736159385</v>
      </c>
      <c r="D66" s="21">
        <v>10.928939968326103</v>
      </c>
      <c r="E66" s="21">
        <v>18.294660627849776</v>
      </c>
      <c r="F66" s="21"/>
    </row>
    <row r="67" spans="1:6">
      <c r="A67" s="12" t="s">
        <v>14</v>
      </c>
      <c r="B67" s="21">
        <v>0.90553943332682285</v>
      </c>
      <c r="C67" s="21">
        <v>1.0498015142912818</v>
      </c>
      <c r="D67" s="21">
        <v>3.8668685412761086</v>
      </c>
      <c r="E67" s="21">
        <v>7.5536657437203685</v>
      </c>
      <c r="F67" s="21">
        <v>1.3175196408411298</v>
      </c>
    </row>
    <row r="68" spans="1:6">
      <c r="A68" s="12" t="s">
        <v>14</v>
      </c>
      <c r="B68" s="21">
        <v>0.90553943332682285</v>
      </c>
      <c r="C68" s="21">
        <v>1.0498015142912818</v>
      </c>
      <c r="D68" s="21">
        <v>4.1308477903957526</v>
      </c>
      <c r="E68" s="21">
        <v>8.6076814563932746</v>
      </c>
      <c r="F68" s="21"/>
    </row>
    <row r="69" spans="1:6">
      <c r="A69" s="12" t="s">
        <v>15</v>
      </c>
      <c r="B69" s="21">
        <v>0.31920222056292252</v>
      </c>
      <c r="C69" s="21">
        <v>0.2826337830990085</v>
      </c>
      <c r="D69" s="21">
        <v>0.66984749615738715</v>
      </c>
      <c r="E69" s="21">
        <v>0.88972326080528041</v>
      </c>
      <c r="F69" s="21">
        <v>9.7950981992060801E-2</v>
      </c>
    </row>
    <row r="70" spans="1:6">
      <c r="A70" s="12" t="s">
        <v>15</v>
      </c>
      <c r="B70" s="21">
        <v>0.31920222056292252</v>
      </c>
      <c r="C70" s="21">
        <v>0.2826337830990085</v>
      </c>
      <c r="D70" s="21">
        <v>0.68946839067337662</v>
      </c>
      <c r="E70" s="21">
        <v>0.9680840463989262</v>
      </c>
      <c r="F70" s="21"/>
    </row>
    <row r="71" spans="1:6">
      <c r="A71" s="12" t="s">
        <v>16</v>
      </c>
      <c r="B71" s="21">
        <v>1.1412880391875679</v>
      </c>
      <c r="C71" s="21">
        <v>1.9797651295355463</v>
      </c>
      <c r="D71" s="21">
        <v>4.1193738494274026</v>
      </c>
      <c r="E71" s="21">
        <v>4.0601236552352153</v>
      </c>
      <c r="F71" s="21">
        <v>2.2972736106343699</v>
      </c>
    </row>
    <row r="72" spans="1:6">
      <c r="A72" s="12" t="s">
        <v>16</v>
      </c>
      <c r="B72" s="21">
        <v>1.1412880391875679</v>
      </c>
      <c r="C72" s="21">
        <v>1.9797651295355463</v>
      </c>
      <c r="D72" s="21">
        <v>4.5789866032732034</v>
      </c>
      <c r="E72" s="21">
        <v>5.8979425437427064</v>
      </c>
      <c r="F72" s="21"/>
    </row>
    <row r="73" spans="1:6">
      <c r="A73" s="12" t="s">
        <v>17</v>
      </c>
      <c r="B73" s="21">
        <v>0.532406204960435</v>
      </c>
      <c r="C73" s="21">
        <v>2.2330448459343581</v>
      </c>
      <c r="D73" s="21">
        <v>1.5672420082894105</v>
      </c>
      <c r="E73" s="21">
        <v>1.3370756934542904</v>
      </c>
      <c r="F73" s="21">
        <v>0.500448</v>
      </c>
    </row>
    <row r="74" spans="1:6">
      <c r="A74" s="12" t="s">
        <v>17</v>
      </c>
      <c r="B74" s="21">
        <v>0.532406204960435</v>
      </c>
      <c r="C74" s="21">
        <v>2.2330448459343581</v>
      </c>
      <c r="D74" s="21">
        <v>1.6672097891011866</v>
      </c>
      <c r="E74" s="21">
        <v>1.7374340934542944</v>
      </c>
      <c r="F74" s="21"/>
    </row>
    <row r="75" spans="1:6">
      <c r="A75" s="12" t="s">
        <v>18</v>
      </c>
      <c r="B75" s="21">
        <v>0.52857501967902454</v>
      </c>
      <c r="C75" s="21">
        <v>0.61034545369937399</v>
      </c>
      <c r="D75" s="21">
        <v>2.6463439705335281</v>
      </c>
      <c r="E75" s="21">
        <v>2.832158733627256</v>
      </c>
      <c r="F75" s="21">
        <v>1.0357209999999999</v>
      </c>
    </row>
    <row r="76" spans="1:6">
      <c r="A76" s="12" t="s">
        <v>18</v>
      </c>
      <c r="B76" s="21">
        <v>0.52857501967902454</v>
      </c>
      <c r="C76" s="21">
        <v>0.61034545369937399</v>
      </c>
      <c r="D76" s="21">
        <v>2.8531320950524335</v>
      </c>
      <c r="E76" s="21">
        <v>3.66073553362726</v>
      </c>
      <c r="F76" s="21"/>
    </row>
    <row r="77" spans="1:6">
      <c r="A77" s="12" t="s">
        <v>19</v>
      </c>
      <c r="B77" s="21">
        <v>0.4919526015668832</v>
      </c>
      <c r="C77" s="21">
        <v>0.33639403051814576</v>
      </c>
      <c r="D77" s="21">
        <v>4.0620773996771993</v>
      </c>
      <c r="E77" s="21">
        <v>4.9969429174808884</v>
      </c>
      <c r="F77" s="21">
        <v>0.43764257698772296</v>
      </c>
    </row>
    <row r="78" spans="1:6">
      <c r="A78" s="12" t="s">
        <v>19</v>
      </c>
      <c r="B78" s="21">
        <v>0.4919526015668832</v>
      </c>
      <c r="C78" s="21">
        <v>0.33639403051814576</v>
      </c>
      <c r="D78" s="21">
        <v>4.1498623849532974</v>
      </c>
      <c r="E78" s="21">
        <v>5.3470569790710609</v>
      </c>
      <c r="F78" s="21"/>
    </row>
    <row r="79" spans="1:6">
      <c r="A79" s="12" t="s">
        <v>20</v>
      </c>
      <c r="B79" s="21">
        <v>0.26807524265438276</v>
      </c>
      <c r="C79" s="21">
        <v>1.3128635633462864</v>
      </c>
      <c r="D79" s="21">
        <v>4.0074460308353048</v>
      </c>
      <c r="E79" s="21">
        <v>7.0226989223545138</v>
      </c>
      <c r="F79" s="21">
        <v>1.0674008349500099</v>
      </c>
    </row>
    <row r="80" spans="1:6">
      <c r="A80" s="12" t="s">
        <v>20</v>
      </c>
      <c r="B80" s="21">
        <v>0.26807524265438276</v>
      </c>
      <c r="C80" s="21">
        <v>1.3128635633462864</v>
      </c>
      <c r="D80" s="21">
        <v>4.221135297200143</v>
      </c>
      <c r="E80" s="21">
        <v>7.8766195903145197</v>
      </c>
      <c r="F80" s="21"/>
    </row>
    <row r="81" spans="1:6">
      <c r="A81" s="12" t="s">
        <v>21</v>
      </c>
      <c r="B81" s="21">
        <v>0.100147909617575</v>
      </c>
      <c r="C81" s="21">
        <v>0.22521381588430292</v>
      </c>
      <c r="D81" s="21">
        <v>1.2845425360235112</v>
      </c>
      <c r="E81" s="21">
        <v>1.9760553163386345</v>
      </c>
      <c r="F81" s="21">
        <v>0.57867892240684893</v>
      </c>
    </row>
    <row r="82" spans="1:6">
      <c r="A82" s="12" t="s">
        <v>21</v>
      </c>
      <c r="B82" s="21">
        <v>0.100147909617575</v>
      </c>
      <c r="C82" s="21">
        <v>0.22521381588430292</v>
      </c>
      <c r="D82" s="21">
        <v>1.4002746795211927</v>
      </c>
      <c r="E82" s="21">
        <v>2.4389984542641132</v>
      </c>
      <c r="F82" s="21"/>
    </row>
    <row r="83" spans="1:6">
      <c r="A83" s="12" t="s">
        <v>22</v>
      </c>
      <c r="B83" s="21">
        <v>3.329550961181376E-2</v>
      </c>
      <c r="C83" s="21">
        <v>0.15229308287540769</v>
      </c>
      <c r="D83" s="21">
        <v>1.2415152878544573</v>
      </c>
      <c r="E83" s="21">
        <v>2.057744029346448</v>
      </c>
      <c r="F83" s="21">
        <v>0.67628888757119199</v>
      </c>
    </row>
    <row r="84" spans="1:6">
      <c r="A84" s="12" t="s">
        <v>22</v>
      </c>
      <c r="B84" s="21">
        <v>3.329550961181376E-2</v>
      </c>
      <c r="C84" s="21">
        <v>0.15229308287540769</v>
      </c>
      <c r="D84" s="21">
        <v>1.3767429168261882</v>
      </c>
      <c r="E84" s="21">
        <v>2.5987751394034029</v>
      </c>
      <c r="F84" s="21"/>
    </row>
  </sheetData>
  <autoFilter ref="A56:F84">
    <sortState ref="A57:F84">
      <sortCondition ref="A56:A84"/>
    </sortState>
  </autoFilter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06"/>
  <sheetViews>
    <sheetView showGridLines="0" workbookViewId="0">
      <pane ySplit="1" topLeftCell="A2" activePane="bottomLeft" state="frozenSplit"/>
      <selection pane="bottomLeft"/>
    </sheetView>
  </sheetViews>
  <sheetFormatPr baseColWidth="10" defaultColWidth="18" defaultRowHeight="15" x14ac:dyDescent="0"/>
  <cols>
    <col min="4" max="4" width="18" style="2"/>
    <col min="5" max="6" width="18" style="1"/>
    <col min="8" max="10" width="18" style="9"/>
  </cols>
  <sheetData>
    <row r="1" spans="1:14" s="3" customFormat="1" ht="30">
      <c r="A1" s="3" t="s">
        <v>28</v>
      </c>
      <c r="B1" s="3" t="s">
        <v>0</v>
      </c>
      <c r="C1" s="3" t="s">
        <v>1</v>
      </c>
      <c r="D1" s="4" t="s">
        <v>4</v>
      </c>
      <c r="E1" s="5" t="s">
        <v>2</v>
      </c>
      <c r="F1" s="5" t="s">
        <v>3</v>
      </c>
      <c r="G1" s="3" t="s">
        <v>6</v>
      </c>
      <c r="H1" s="8" t="s">
        <v>23</v>
      </c>
      <c r="I1" s="8" t="s">
        <v>24</v>
      </c>
      <c r="J1" s="8" t="s">
        <v>25</v>
      </c>
      <c r="K1" s="8" t="s">
        <v>26</v>
      </c>
      <c r="L1" s="3" t="s">
        <v>27</v>
      </c>
      <c r="M1" s="3" t="s">
        <v>31</v>
      </c>
      <c r="N1" s="3" t="s">
        <v>32</v>
      </c>
    </row>
    <row r="2" spans="1:14">
      <c r="A2" t="s">
        <v>29</v>
      </c>
      <c r="B2" t="s">
        <v>5</v>
      </c>
      <c r="C2">
        <v>1</v>
      </c>
      <c r="D2" s="2">
        <v>6.0000000000000001E-3</v>
      </c>
      <c r="E2" s="1">
        <v>1.96</v>
      </c>
      <c r="F2" s="1">
        <v>2.2400000000000002</v>
      </c>
      <c r="G2" s="6">
        <v>172</v>
      </c>
      <c r="H2" s="9">
        <f t="shared" ref="H2:H65" si="0">3.65*F2</f>
        <v>8.1760000000000002</v>
      </c>
      <c r="I2" s="9">
        <f t="shared" ref="I2:I65" si="1">3.65*E2</f>
        <v>7.1539999999999999</v>
      </c>
      <c r="J2" s="9">
        <f t="shared" ref="J2:J65" si="2">I2+0.01*G2*D2</f>
        <v>7.16432</v>
      </c>
      <c r="K2" s="9">
        <f t="shared" ref="K2:K65" si="3">AVERAGE(I2:J2)</f>
        <v>7.15916</v>
      </c>
      <c r="L2" s="7">
        <f t="shared" ref="L2:L65" si="4">H2-K2</f>
        <v>1.0168400000000002</v>
      </c>
      <c r="M2" s="10">
        <f t="shared" ref="M2:M65" si="5">D2*G2/100</f>
        <v>1.0320000000000001E-2</v>
      </c>
      <c r="N2" s="7">
        <f t="shared" ref="N2:N65" si="6">H2-I2</f>
        <v>1.0220000000000002</v>
      </c>
    </row>
    <row r="3" spans="1:14">
      <c r="A3" t="s">
        <v>29</v>
      </c>
      <c r="B3" t="s">
        <v>5</v>
      </c>
      <c r="C3">
        <v>2</v>
      </c>
      <c r="D3" s="2">
        <v>0</v>
      </c>
      <c r="E3" s="1">
        <v>4.4000000000000004</v>
      </c>
      <c r="F3" s="1">
        <v>4.09</v>
      </c>
      <c r="G3" s="6">
        <v>172</v>
      </c>
      <c r="H3" s="9">
        <f t="shared" si="0"/>
        <v>14.9285</v>
      </c>
      <c r="I3" s="9">
        <f t="shared" si="1"/>
        <v>16.060000000000002</v>
      </c>
      <c r="J3" s="9">
        <f t="shared" si="2"/>
        <v>16.060000000000002</v>
      </c>
      <c r="K3" s="9">
        <f t="shared" si="3"/>
        <v>16.060000000000002</v>
      </c>
      <c r="L3" s="7">
        <f t="shared" si="4"/>
        <v>-1.1315000000000026</v>
      </c>
      <c r="M3" s="10">
        <f t="shared" si="5"/>
        <v>0</v>
      </c>
      <c r="N3" s="7">
        <f t="shared" si="6"/>
        <v>-1.1315000000000026</v>
      </c>
    </row>
    <row r="4" spans="1:14">
      <c r="A4" t="s">
        <v>29</v>
      </c>
      <c r="B4" t="s">
        <v>5</v>
      </c>
      <c r="C4">
        <v>3</v>
      </c>
      <c r="D4" s="2">
        <v>6.0999999999999999E-2</v>
      </c>
      <c r="E4" s="1">
        <v>2.85</v>
      </c>
      <c r="F4" s="1">
        <v>2.8</v>
      </c>
      <c r="G4" s="6">
        <v>172</v>
      </c>
      <c r="H4" s="9">
        <f t="shared" si="0"/>
        <v>10.219999999999999</v>
      </c>
      <c r="I4" s="9">
        <f t="shared" si="1"/>
        <v>10.4025</v>
      </c>
      <c r="J4" s="9">
        <f t="shared" si="2"/>
        <v>10.50742</v>
      </c>
      <c r="K4" s="9">
        <f t="shared" si="3"/>
        <v>10.45496</v>
      </c>
      <c r="L4" s="7">
        <f t="shared" si="4"/>
        <v>-0.23496000000000095</v>
      </c>
      <c r="M4" s="10">
        <f t="shared" si="5"/>
        <v>0.10491999999999999</v>
      </c>
      <c r="N4" s="7">
        <f t="shared" si="6"/>
        <v>-0.18250000000000099</v>
      </c>
    </row>
    <row r="5" spans="1:14">
      <c r="A5" t="s">
        <v>29</v>
      </c>
      <c r="B5" t="s">
        <v>5</v>
      </c>
      <c r="C5">
        <v>4</v>
      </c>
      <c r="D5" s="2">
        <v>0.17100000000000001</v>
      </c>
      <c r="E5" s="1">
        <v>2.4300000000000002</v>
      </c>
      <c r="F5" s="1">
        <v>2.06</v>
      </c>
      <c r="G5" s="6">
        <v>172</v>
      </c>
      <c r="H5" s="9">
        <f t="shared" si="0"/>
        <v>7.5190000000000001</v>
      </c>
      <c r="I5" s="9">
        <f t="shared" si="1"/>
        <v>8.8695000000000004</v>
      </c>
      <c r="J5" s="9">
        <f t="shared" si="2"/>
        <v>9.1636199999999999</v>
      </c>
      <c r="K5" s="9">
        <f t="shared" si="3"/>
        <v>9.0165600000000001</v>
      </c>
      <c r="L5" s="7">
        <f t="shared" si="4"/>
        <v>-1.49756</v>
      </c>
      <c r="M5" s="10">
        <f t="shared" si="5"/>
        <v>0.29412000000000005</v>
      </c>
      <c r="N5" s="7">
        <f t="shared" si="6"/>
        <v>-1.3505000000000003</v>
      </c>
    </row>
    <row r="6" spans="1:14">
      <c r="A6" t="s">
        <v>29</v>
      </c>
      <c r="B6" t="s">
        <v>5</v>
      </c>
      <c r="C6">
        <v>5</v>
      </c>
      <c r="D6" s="2">
        <v>0.93600000000000005</v>
      </c>
      <c r="E6" s="1">
        <v>5.57</v>
      </c>
      <c r="F6" s="1">
        <v>3.6</v>
      </c>
      <c r="G6" s="6">
        <v>172</v>
      </c>
      <c r="H6" s="9">
        <f t="shared" si="0"/>
        <v>13.14</v>
      </c>
      <c r="I6" s="9">
        <f t="shared" si="1"/>
        <v>20.330500000000001</v>
      </c>
      <c r="J6" s="9">
        <f t="shared" si="2"/>
        <v>21.94042</v>
      </c>
      <c r="K6" s="9">
        <f t="shared" si="3"/>
        <v>21.135460000000002</v>
      </c>
      <c r="L6" s="7">
        <f t="shared" si="4"/>
        <v>-7.9954600000000013</v>
      </c>
      <c r="M6" s="10">
        <f t="shared" si="5"/>
        <v>1.6099200000000002</v>
      </c>
      <c r="N6" s="7">
        <f t="shared" si="6"/>
        <v>-7.1905000000000001</v>
      </c>
    </row>
    <row r="7" spans="1:14">
      <c r="A7" t="s">
        <v>29</v>
      </c>
      <c r="B7" t="s">
        <v>5</v>
      </c>
      <c r="C7">
        <v>6</v>
      </c>
      <c r="D7" s="2">
        <v>0.33100000000000002</v>
      </c>
      <c r="E7" s="1">
        <v>2.0699999999999998</v>
      </c>
      <c r="F7" s="1">
        <v>2.1800000000000002</v>
      </c>
      <c r="G7" s="6">
        <v>172</v>
      </c>
      <c r="H7" s="9">
        <f t="shared" si="0"/>
        <v>7.9570000000000007</v>
      </c>
      <c r="I7" s="9">
        <f t="shared" si="1"/>
        <v>7.5554999999999994</v>
      </c>
      <c r="J7" s="9">
        <f t="shared" si="2"/>
        <v>8.1248199999999997</v>
      </c>
      <c r="K7" s="9">
        <f t="shared" si="3"/>
        <v>7.8401599999999991</v>
      </c>
      <c r="L7" s="7">
        <f t="shared" si="4"/>
        <v>0.11684000000000161</v>
      </c>
      <c r="M7" s="10">
        <f t="shared" si="5"/>
        <v>0.56932000000000005</v>
      </c>
      <c r="N7" s="7">
        <f t="shared" si="6"/>
        <v>0.4015000000000013</v>
      </c>
    </row>
    <row r="8" spans="1:14">
      <c r="A8" t="s">
        <v>29</v>
      </c>
      <c r="B8" t="s">
        <v>5</v>
      </c>
      <c r="C8">
        <v>7</v>
      </c>
      <c r="D8" s="2">
        <v>1.506</v>
      </c>
      <c r="E8" s="1">
        <v>5.57</v>
      </c>
      <c r="F8" s="1">
        <v>5.19</v>
      </c>
      <c r="G8" s="6">
        <v>172</v>
      </c>
      <c r="H8" s="9">
        <f t="shared" si="0"/>
        <v>18.9435</v>
      </c>
      <c r="I8" s="9">
        <f t="shared" si="1"/>
        <v>20.330500000000001</v>
      </c>
      <c r="J8" s="9">
        <f t="shared" si="2"/>
        <v>22.920819999999999</v>
      </c>
      <c r="K8" s="9">
        <f t="shared" si="3"/>
        <v>21.62566</v>
      </c>
      <c r="L8" s="7">
        <f t="shared" si="4"/>
        <v>-2.6821599999999997</v>
      </c>
      <c r="M8" s="10">
        <f t="shared" si="5"/>
        <v>2.5903199999999997</v>
      </c>
      <c r="N8" s="7">
        <f t="shared" si="6"/>
        <v>-1.3870000000000005</v>
      </c>
    </row>
    <row r="9" spans="1:14">
      <c r="A9" t="s">
        <v>29</v>
      </c>
      <c r="B9" t="s">
        <v>5</v>
      </c>
      <c r="C9">
        <v>8</v>
      </c>
      <c r="D9" s="2">
        <v>0</v>
      </c>
      <c r="E9" s="1">
        <v>9.86</v>
      </c>
      <c r="F9" s="1">
        <v>9.57</v>
      </c>
      <c r="G9" s="6">
        <v>172</v>
      </c>
      <c r="H9" s="9">
        <f t="shared" si="0"/>
        <v>34.930500000000002</v>
      </c>
      <c r="I9" s="9">
        <f t="shared" si="1"/>
        <v>35.988999999999997</v>
      </c>
      <c r="J9" s="9">
        <f t="shared" si="2"/>
        <v>35.988999999999997</v>
      </c>
      <c r="K9" s="9">
        <f t="shared" si="3"/>
        <v>35.988999999999997</v>
      </c>
      <c r="L9" s="7">
        <f t="shared" si="4"/>
        <v>-1.0584999999999951</v>
      </c>
      <c r="M9" s="10">
        <f t="shared" si="5"/>
        <v>0</v>
      </c>
      <c r="N9" s="7">
        <f t="shared" si="6"/>
        <v>-1.0584999999999951</v>
      </c>
    </row>
    <row r="10" spans="1:14">
      <c r="A10" t="s">
        <v>29</v>
      </c>
      <c r="B10" t="s">
        <v>5</v>
      </c>
      <c r="C10">
        <v>9</v>
      </c>
      <c r="D10" s="2">
        <v>0</v>
      </c>
      <c r="E10" s="1">
        <v>1.82</v>
      </c>
      <c r="F10" s="1">
        <v>1.99</v>
      </c>
      <c r="G10" s="6">
        <v>172</v>
      </c>
      <c r="H10" s="9">
        <f t="shared" si="0"/>
        <v>7.2634999999999996</v>
      </c>
      <c r="I10" s="9">
        <f t="shared" si="1"/>
        <v>6.6429999999999998</v>
      </c>
      <c r="J10" s="9">
        <f t="shared" si="2"/>
        <v>6.6429999999999998</v>
      </c>
      <c r="K10" s="9">
        <f t="shared" si="3"/>
        <v>6.6429999999999998</v>
      </c>
      <c r="L10" s="7">
        <f t="shared" si="4"/>
        <v>0.62049999999999983</v>
      </c>
      <c r="M10" s="10">
        <f t="shared" si="5"/>
        <v>0</v>
      </c>
      <c r="N10" s="7">
        <f t="shared" si="6"/>
        <v>0.62049999999999983</v>
      </c>
    </row>
    <row r="11" spans="1:14">
      <c r="A11" t="s">
        <v>29</v>
      </c>
      <c r="B11" t="s">
        <v>5</v>
      </c>
      <c r="C11">
        <v>10</v>
      </c>
      <c r="D11" s="2">
        <v>0</v>
      </c>
      <c r="E11" s="1">
        <v>5.36</v>
      </c>
      <c r="F11" s="1">
        <v>3.61</v>
      </c>
      <c r="G11" s="6">
        <v>172</v>
      </c>
      <c r="H11" s="9">
        <f t="shared" si="0"/>
        <v>13.176499999999999</v>
      </c>
      <c r="I11" s="9">
        <f t="shared" si="1"/>
        <v>19.564</v>
      </c>
      <c r="J11" s="9">
        <f t="shared" si="2"/>
        <v>19.564</v>
      </c>
      <c r="K11" s="9">
        <f t="shared" si="3"/>
        <v>19.564</v>
      </c>
      <c r="L11" s="7">
        <f t="shared" si="4"/>
        <v>-6.3875000000000011</v>
      </c>
      <c r="M11" s="10">
        <f t="shared" si="5"/>
        <v>0</v>
      </c>
      <c r="N11" s="7">
        <f t="shared" si="6"/>
        <v>-6.3875000000000011</v>
      </c>
    </row>
    <row r="12" spans="1:14">
      <c r="A12" t="s">
        <v>29</v>
      </c>
      <c r="B12" t="s">
        <v>5</v>
      </c>
      <c r="C12">
        <v>11</v>
      </c>
      <c r="D12" s="2">
        <v>3.2930000000000001</v>
      </c>
      <c r="E12" s="1">
        <v>4.25</v>
      </c>
      <c r="F12" s="1">
        <v>4.42</v>
      </c>
      <c r="G12" s="6">
        <v>172</v>
      </c>
      <c r="H12" s="9">
        <f t="shared" si="0"/>
        <v>16.132999999999999</v>
      </c>
      <c r="I12" s="9">
        <f t="shared" si="1"/>
        <v>15.512499999999999</v>
      </c>
      <c r="J12" s="9">
        <f t="shared" si="2"/>
        <v>21.176459999999999</v>
      </c>
      <c r="K12" s="9">
        <f t="shared" si="3"/>
        <v>18.344479999999997</v>
      </c>
      <c r="L12" s="7">
        <f t="shared" si="4"/>
        <v>-2.2114799999999981</v>
      </c>
      <c r="M12" s="10">
        <f t="shared" si="5"/>
        <v>5.6639600000000003</v>
      </c>
      <c r="N12" s="7">
        <f t="shared" si="6"/>
        <v>0.62049999999999983</v>
      </c>
    </row>
    <row r="13" spans="1:14">
      <c r="A13" t="s">
        <v>29</v>
      </c>
      <c r="B13" t="s">
        <v>5</v>
      </c>
      <c r="C13">
        <v>12</v>
      </c>
      <c r="D13" s="2">
        <v>0</v>
      </c>
      <c r="E13" s="1">
        <v>0.77</v>
      </c>
      <c r="F13" s="1">
        <v>0.86</v>
      </c>
      <c r="G13" s="6">
        <v>172</v>
      </c>
      <c r="H13" s="9">
        <f t="shared" si="0"/>
        <v>3.1389999999999998</v>
      </c>
      <c r="I13" s="9">
        <f t="shared" si="1"/>
        <v>2.8104999999999998</v>
      </c>
      <c r="J13" s="9">
        <f t="shared" si="2"/>
        <v>2.8104999999999998</v>
      </c>
      <c r="K13" s="9">
        <f t="shared" si="3"/>
        <v>2.8104999999999998</v>
      </c>
      <c r="L13" s="7">
        <f t="shared" si="4"/>
        <v>0.32850000000000001</v>
      </c>
      <c r="M13" s="10">
        <f t="shared" si="5"/>
        <v>0</v>
      </c>
      <c r="N13" s="7">
        <f t="shared" si="6"/>
        <v>0.32850000000000001</v>
      </c>
    </row>
    <row r="14" spans="1:14">
      <c r="A14" t="s">
        <v>29</v>
      </c>
      <c r="B14" t="s">
        <v>5</v>
      </c>
      <c r="C14">
        <v>13</v>
      </c>
      <c r="D14" s="2">
        <v>3.6999999999999998E-2</v>
      </c>
      <c r="E14" s="1">
        <v>2.57</v>
      </c>
      <c r="F14" s="1">
        <v>2.02</v>
      </c>
      <c r="G14" s="6">
        <v>172</v>
      </c>
      <c r="H14" s="9">
        <f t="shared" si="0"/>
        <v>7.3730000000000002</v>
      </c>
      <c r="I14" s="9">
        <f t="shared" si="1"/>
        <v>9.3804999999999996</v>
      </c>
      <c r="J14" s="9">
        <f t="shared" si="2"/>
        <v>9.4441399999999991</v>
      </c>
      <c r="K14" s="9">
        <f t="shared" si="3"/>
        <v>9.4123199999999994</v>
      </c>
      <c r="L14" s="7">
        <f t="shared" si="4"/>
        <v>-2.0393199999999991</v>
      </c>
      <c r="M14" s="10">
        <f t="shared" si="5"/>
        <v>6.3640000000000002E-2</v>
      </c>
      <c r="N14" s="7">
        <f t="shared" si="6"/>
        <v>-2.0074999999999994</v>
      </c>
    </row>
    <row r="15" spans="1:14">
      <c r="A15" t="s">
        <v>29</v>
      </c>
      <c r="B15" t="s">
        <v>5</v>
      </c>
      <c r="C15">
        <v>14</v>
      </c>
      <c r="D15" s="2">
        <v>0</v>
      </c>
      <c r="E15" s="1">
        <v>2.5099999999999998</v>
      </c>
      <c r="F15" s="1">
        <v>2.82</v>
      </c>
      <c r="G15" s="6">
        <v>172</v>
      </c>
      <c r="H15" s="9">
        <f t="shared" si="0"/>
        <v>10.292999999999999</v>
      </c>
      <c r="I15" s="9">
        <f t="shared" si="1"/>
        <v>9.1614999999999984</v>
      </c>
      <c r="J15" s="9">
        <f t="shared" si="2"/>
        <v>9.1614999999999984</v>
      </c>
      <c r="K15" s="9">
        <f t="shared" si="3"/>
        <v>9.1614999999999984</v>
      </c>
      <c r="L15" s="7">
        <f t="shared" si="4"/>
        <v>1.1315000000000008</v>
      </c>
      <c r="M15" s="10">
        <f t="shared" si="5"/>
        <v>0</v>
      </c>
      <c r="N15" s="7">
        <f t="shared" si="6"/>
        <v>1.1315000000000008</v>
      </c>
    </row>
    <row r="16" spans="1:14">
      <c r="A16" t="s">
        <v>29</v>
      </c>
      <c r="B16" t="s">
        <v>5</v>
      </c>
      <c r="C16">
        <v>15</v>
      </c>
      <c r="D16" s="2">
        <v>0</v>
      </c>
      <c r="E16" s="1">
        <v>1.91</v>
      </c>
      <c r="F16" s="1">
        <v>2.35</v>
      </c>
      <c r="G16" s="6">
        <v>172</v>
      </c>
      <c r="H16" s="9">
        <f t="shared" si="0"/>
        <v>8.5775000000000006</v>
      </c>
      <c r="I16" s="9">
        <f t="shared" si="1"/>
        <v>6.9714999999999998</v>
      </c>
      <c r="J16" s="9">
        <f t="shared" si="2"/>
        <v>6.9714999999999998</v>
      </c>
      <c r="K16" s="9">
        <f t="shared" si="3"/>
        <v>6.9714999999999998</v>
      </c>
      <c r="L16" s="7">
        <f t="shared" si="4"/>
        <v>1.6060000000000008</v>
      </c>
      <c r="M16" s="10">
        <f t="shared" si="5"/>
        <v>0</v>
      </c>
      <c r="N16" s="7">
        <f t="shared" si="6"/>
        <v>1.6060000000000008</v>
      </c>
    </row>
    <row r="17" spans="1:14">
      <c r="A17" t="s">
        <v>29</v>
      </c>
      <c r="B17" t="s">
        <v>5</v>
      </c>
      <c r="C17">
        <v>16</v>
      </c>
      <c r="D17" s="2">
        <v>0</v>
      </c>
      <c r="E17" s="1">
        <v>2.73</v>
      </c>
      <c r="F17" s="1">
        <v>2.64</v>
      </c>
      <c r="G17" s="6">
        <v>172</v>
      </c>
      <c r="H17" s="9">
        <f t="shared" si="0"/>
        <v>9.636000000000001</v>
      </c>
      <c r="I17" s="9">
        <f t="shared" si="1"/>
        <v>9.9644999999999992</v>
      </c>
      <c r="J17" s="9">
        <f t="shared" si="2"/>
        <v>9.9644999999999992</v>
      </c>
      <c r="K17" s="9">
        <f t="shared" si="3"/>
        <v>9.9644999999999992</v>
      </c>
      <c r="L17" s="7">
        <f t="shared" si="4"/>
        <v>-0.32849999999999824</v>
      </c>
      <c r="M17" s="10">
        <f t="shared" si="5"/>
        <v>0</v>
      </c>
      <c r="N17" s="7">
        <f t="shared" si="6"/>
        <v>-0.32849999999999824</v>
      </c>
    </row>
    <row r="18" spans="1:14">
      <c r="A18" t="s">
        <v>29</v>
      </c>
      <c r="B18" t="s">
        <v>5</v>
      </c>
      <c r="C18">
        <v>17</v>
      </c>
      <c r="D18" s="2">
        <v>6.7000000000000004E-2</v>
      </c>
      <c r="E18" s="1">
        <v>1.86</v>
      </c>
      <c r="F18" s="1">
        <v>1.76</v>
      </c>
      <c r="G18" s="6">
        <v>172</v>
      </c>
      <c r="H18" s="9">
        <f t="shared" si="0"/>
        <v>6.4239999999999995</v>
      </c>
      <c r="I18" s="9">
        <f t="shared" si="1"/>
        <v>6.7890000000000006</v>
      </c>
      <c r="J18" s="9">
        <f t="shared" si="2"/>
        <v>6.9042400000000006</v>
      </c>
      <c r="K18" s="9">
        <f t="shared" si="3"/>
        <v>6.8466200000000006</v>
      </c>
      <c r="L18" s="7">
        <f t="shared" si="4"/>
        <v>-0.42262000000000111</v>
      </c>
      <c r="M18" s="10">
        <f t="shared" si="5"/>
        <v>0.11524000000000001</v>
      </c>
      <c r="N18" s="7">
        <f t="shared" si="6"/>
        <v>-0.3650000000000011</v>
      </c>
    </row>
    <row r="19" spans="1:14">
      <c r="A19" t="s">
        <v>29</v>
      </c>
      <c r="B19" t="s">
        <v>5</v>
      </c>
      <c r="C19">
        <v>18</v>
      </c>
      <c r="D19" s="2">
        <v>0</v>
      </c>
      <c r="E19" s="1">
        <v>3.15</v>
      </c>
      <c r="F19" s="1">
        <v>3.96</v>
      </c>
      <c r="G19" s="6">
        <v>172</v>
      </c>
      <c r="H19" s="9">
        <f t="shared" si="0"/>
        <v>14.453999999999999</v>
      </c>
      <c r="I19" s="9">
        <f t="shared" si="1"/>
        <v>11.497499999999999</v>
      </c>
      <c r="J19" s="9">
        <f t="shared" si="2"/>
        <v>11.497499999999999</v>
      </c>
      <c r="K19" s="9">
        <f t="shared" si="3"/>
        <v>11.497499999999999</v>
      </c>
      <c r="L19" s="7">
        <f t="shared" si="4"/>
        <v>2.9565000000000001</v>
      </c>
      <c r="M19" s="10">
        <f t="shared" si="5"/>
        <v>0</v>
      </c>
      <c r="N19" s="7">
        <f t="shared" si="6"/>
        <v>2.9565000000000001</v>
      </c>
    </row>
    <row r="20" spans="1:14">
      <c r="A20" t="s">
        <v>29</v>
      </c>
      <c r="B20" t="s">
        <v>5</v>
      </c>
      <c r="C20">
        <v>19</v>
      </c>
      <c r="D20" s="2">
        <v>0</v>
      </c>
      <c r="E20" s="1">
        <v>3.02</v>
      </c>
      <c r="F20" s="1">
        <v>3.83</v>
      </c>
      <c r="G20" s="6">
        <v>172</v>
      </c>
      <c r="H20" s="9">
        <f t="shared" si="0"/>
        <v>13.9795</v>
      </c>
      <c r="I20" s="9">
        <f t="shared" si="1"/>
        <v>11.023</v>
      </c>
      <c r="J20" s="9">
        <f t="shared" si="2"/>
        <v>11.023</v>
      </c>
      <c r="K20" s="9">
        <f t="shared" si="3"/>
        <v>11.023</v>
      </c>
      <c r="L20" s="7">
        <f t="shared" si="4"/>
        <v>2.9565000000000001</v>
      </c>
      <c r="M20" s="10">
        <f t="shared" si="5"/>
        <v>0</v>
      </c>
      <c r="N20" s="7">
        <f t="shared" si="6"/>
        <v>2.9565000000000001</v>
      </c>
    </row>
    <row r="21" spans="1:14">
      <c r="A21" t="s">
        <v>29</v>
      </c>
      <c r="B21" t="s">
        <v>5</v>
      </c>
      <c r="C21">
        <v>20</v>
      </c>
      <c r="D21" s="2">
        <v>0</v>
      </c>
      <c r="E21" s="1">
        <v>2.02</v>
      </c>
      <c r="F21" s="1">
        <v>1.57</v>
      </c>
      <c r="G21" s="6">
        <v>172</v>
      </c>
      <c r="H21" s="9">
        <f t="shared" si="0"/>
        <v>5.7305000000000001</v>
      </c>
      <c r="I21" s="9">
        <f t="shared" si="1"/>
        <v>7.3730000000000002</v>
      </c>
      <c r="J21" s="9">
        <f t="shared" si="2"/>
        <v>7.3730000000000002</v>
      </c>
      <c r="K21" s="9">
        <f t="shared" si="3"/>
        <v>7.3730000000000002</v>
      </c>
      <c r="L21" s="7">
        <f t="shared" si="4"/>
        <v>-1.6425000000000001</v>
      </c>
      <c r="M21" s="10">
        <f t="shared" si="5"/>
        <v>0</v>
      </c>
      <c r="N21" s="7">
        <f t="shared" si="6"/>
        <v>-1.6425000000000001</v>
      </c>
    </row>
    <row r="22" spans="1:14">
      <c r="A22" t="s">
        <v>29</v>
      </c>
      <c r="B22" t="s">
        <v>5</v>
      </c>
      <c r="C22">
        <v>21</v>
      </c>
      <c r="D22" s="2">
        <v>0</v>
      </c>
      <c r="E22" s="1">
        <v>1.46</v>
      </c>
      <c r="F22" s="1">
        <v>1.35</v>
      </c>
      <c r="G22" s="6">
        <v>172</v>
      </c>
      <c r="H22" s="9">
        <f t="shared" si="0"/>
        <v>4.9275000000000002</v>
      </c>
      <c r="I22" s="9">
        <f t="shared" si="1"/>
        <v>5.3289999999999997</v>
      </c>
      <c r="J22" s="9">
        <f t="shared" si="2"/>
        <v>5.3289999999999997</v>
      </c>
      <c r="K22" s="9">
        <f t="shared" si="3"/>
        <v>5.3289999999999997</v>
      </c>
      <c r="L22" s="7">
        <f t="shared" si="4"/>
        <v>-0.40149999999999952</v>
      </c>
      <c r="M22" s="10">
        <f t="shared" si="5"/>
        <v>0</v>
      </c>
      <c r="N22" s="7">
        <f t="shared" si="6"/>
        <v>-0.40149999999999952</v>
      </c>
    </row>
    <row r="23" spans="1:14">
      <c r="A23" t="s">
        <v>29</v>
      </c>
      <c r="B23" t="s">
        <v>5</v>
      </c>
      <c r="C23">
        <v>22</v>
      </c>
      <c r="D23" s="2">
        <v>5.1999999999999998E-2</v>
      </c>
      <c r="E23" s="1">
        <v>4.88</v>
      </c>
      <c r="F23" s="1">
        <v>1.91</v>
      </c>
      <c r="G23" s="6">
        <v>172</v>
      </c>
      <c r="H23" s="9">
        <f t="shared" si="0"/>
        <v>6.9714999999999998</v>
      </c>
      <c r="I23" s="9">
        <f t="shared" si="1"/>
        <v>17.811999999999998</v>
      </c>
      <c r="J23" s="9">
        <f t="shared" si="2"/>
        <v>17.901439999999997</v>
      </c>
      <c r="K23" s="9">
        <f t="shared" si="3"/>
        <v>17.856719999999996</v>
      </c>
      <c r="L23" s="7">
        <f t="shared" si="4"/>
        <v>-10.885219999999997</v>
      </c>
      <c r="M23" s="10">
        <f t="shared" si="5"/>
        <v>8.9439999999999992E-2</v>
      </c>
      <c r="N23" s="7">
        <f t="shared" si="6"/>
        <v>-10.840499999999999</v>
      </c>
    </row>
    <row r="24" spans="1:14">
      <c r="A24" t="s">
        <v>29</v>
      </c>
      <c r="B24" t="s">
        <v>5</v>
      </c>
      <c r="C24">
        <v>23</v>
      </c>
      <c r="D24" s="2">
        <v>3.61</v>
      </c>
      <c r="E24" s="1">
        <v>5.29</v>
      </c>
      <c r="F24" s="1">
        <v>1.47</v>
      </c>
      <c r="G24" s="6">
        <v>172</v>
      </c>
      <c r="H24" s="9">
        <f t="shared" si="0"/>
        <v>5.3654999999999999</v>
      </c>
      <c r="I24" s="9">
        <f t="shared" si="1"/>
        <v>19.308499999999999</v>
      </c>
      <c r="J24" s="9">
        <f t="shared" si="2"/>
        <v>25.517699999999998</v>
      </c>
      <c r="K24" s="9">
        <f t="shared" si="3"/>
        <v>22.4131</v>
      </c>
      <c r="L24" s="7">
        <f t="shared" si="4"/>
        <v>-17.047599999999999</v>
      </c>
      <c r="M24" s="10">
        <f t="shared" si="5"/>
        <v>6.2091999999999992</v>
      </c>
      <c r="N24" s="7">
        <f t="shared" si="6"/>
        <v>-13.942999999999998</v>
      </c>
    </row>
    <row r="25" spans="1:14">
      <c r="A25" t="s">
        <v>29</v>
      </c>
      <c r="B25" t="s">
        <v>5</v>
      </c>
      <c r="C25">
        <v>24</v>
      </c>
      <c r="D25" s="2">
        <v>0.26700000000000002</v>
      </c>
      <c r="E25" s="1">
        <v>2.61</v>
      </c>
      <c r="F25" s="1">
        <v>1.74</v>
      </c>
      <c r="G25" s="6">
        <v>172</v>
      </c>
      <c r="H25" s="9">
        <f t="shared" si="0"/>
        <v>6.351</v>
      </c>
      <c r="I25" s="9">
        <f t="shared" si="1"/>
        <v>9.5264999999999986</v>
      </c>
      <c r="J25" s="9">
        <f t="shared" si="2"/>
        <v>9.9857399999999981</v>
      </c>
      <c r="K25" s="9">
        <f t="shared" si="3"/>
        <v>9.7561199999999992</v>
      </c>
      <c r="L25" s="7">
        <f t="shared" si="4"/>
        <v>-3.4051199999999993</v>
      </c>
      <c r="M25" s="10">
        <f t="shared" si="5"/>
        <v>0.45923999999999998</v>
      </c>
      <c r="N25" s="7">
        <f t="shared" si="6"/>
        <v>-3.1754999999999987</v>
      </c>
    </row>
    <row r="26" spans="1:14">
      <c r="A26" t="s">
        <v>29</v>
      </c>
      <c r="B26" t="s">
        <v>5</v>
      </c>
      <c r="C26">
        <v>25</v>
      </c>
      <c r="D26" s="2">
        <v>0.47699999999999998</v>
      </c>
      <c r="E26" s="1">
        <v>4.1500000000000004</v>
      </c>
      <c r="F26" s="1">
        <v>1.75</v>
      </c>
      <c r="G26" s="6">
        <v>172</v>
      </c>
      <c r="H26" s="9">
        <f t="shared" si="0"/>
        <v>6.3875000000000002</v>
      </c>
      <c r="I26" s="9">
        <f t="shared" si="1"/>
        <v>15.147500000000001</v>
      </c>
      <c r="J26" s="9">
        <f t="shared" si="2"/>
        <v>15.96794</v>
      </c>
      <c r="K26" s="9">
        <f t="shared" si="3"/>
        <v>15.55772</v>
      </c>
      <c r="L26" s="7">
        <f t="shared" si="4"/>
        <v>-9.1702200000000005</v>
      </c>
      <c r="M26" s="10">
        <f t="shared" si="5"/>
        <v>0.82043999999999995</v>
      </c>
      <c r="N26" s="7">
        <f t="shared" si="6"/>
        <v>-8.7600000000000016</v>
      </c>
    </row>
    <row r="27" spans="1:14">
      <c r="A27" t="s">
        <v>29</v>
      </c>
      <c r="B27" t="s">
        <v>5</v>
      </c>
      <c r="C27">
        <v>26</v>
      </c>
      <c r="D27" s="2">
        <v>1.738</v>
      </c>
      <c r="E27" s="1">
        <v>4.6500000000000004</v>
      </c>
      <c r="F27" s="1">
        <v>1.85</v>
      </c>
      <c r="G27" s="6">
        <v>172</v>
      </c>
      <c r="H27" s="9">
        <f t="shared" si="0"/>
        <v>6.7525000000000004</v>
      </c>
      <c r="I27" s="9">
        <f t="shared" si="1"/>
        <v>16.9725</v>
      </c>
      <c r="J27" s="9">
        <f t="shared" si="2"/>
        <v>19.961860000000001</v>
      </c>
      <c r="K27" s="9">
        <f t="shared" si="3"/>
        <v>18.467179999999999</v>
      </c>
      <c r="L27" s="7">
        <f t="shared" si="4"/>
        <v>-11.714679999999998</v>
      </c>
      <c r="M27" s="10">
        <f t="shared" si="5"/>
        <v>2.9893599999999996</v>
      </c>
      <c r="N27" s="7">
        <f t="shared" si="6"/>
        <v>-10.219999999999999</v>
      </c>
    </row>
    <row r="28" spans="1:14">
      <c r="A28" t="s">
        <v>29</v>
      </c>
      <c r="B28" t="s">
        <v>5</v>
      </c>
      <c r="C28">
        <v>27</v>
      </c>
      <c r="D28" s="2">
        <v>0.11</v>
      </c>
      <c r="E28" s="1">
        <v>1.28</v>
      </c>
      <c r="F28" s="1">
        <v>1.38</v>
      </c>
      <c r="G28" s="6">
        <v>172</v>
      </c>
      <c r="H28" s="9">
        <f t="shared" si="0"/>
        <v>5.0369999999999999</v>
      </c>
      <c r="I28" s="9">
        <f t="shared" si="1"/>
        <v>4.6719999999999997</v>
      </c>
      <c r="J28" s="9">
        <f t="shared" si="2"/>
        <v>4.8611999999999993</v>
      </c>
      <c r="K28" s="9">
        <f t="shared" si="3"/>
        <v>4.7665999999999995</v>
      </c>
      <c r="L28" s="7">
        <f t="shared" si="4"/>
        <v>0.27040000000000042</v>
      </c>
      <c r="M28" s="10">
        <f t="shared" si="5"/>
        <v>0.18920000000000001</v>
      </c>
      <c r="N28" s="7">
        <f t="shared" si="6"/>
        <v>0.36500000000000021</v>
      </c>
    </row>
    <row r="29" spans="1:14">
      <c r="A29" t="s">
        <v>29</v>
      </c>
      <c r="B29" t="s">
        <v>5</v>
      </c>
      <c r="C29">
        <v>28</v>
      </c>
      <c r="D29" s="2">
        <v>0</v>
      </c>
      <c r="E29" s="1">
        <v>1.92</v>
      </c>
      <c r="F29" s="1">
        <v>1.6</v>
      </c>
      <c r="G29" s="6">
        <v>172</v>
      </c>
      <c r="H29" s="9">
        <f t="shared" si="0"/>
        <v>5.84</v>
      </c>
      <c r="I29" s="9">
        <f t="shared" si="1"/>
        <v>7.008</v>
      </c>
      <c r="J29" s="9">
        <f t="shared" si="2"/>
        <v>7.008</v>
      </c>
      <c r="K29" s="9">
        <f t="shared" si="3"/>
        <v>7.008</v>
      </c>
      <c r="L29" s="7">
        <f t="shared" si="4"/>
        <v>-1.1680000000000001</v>
      </c>
      <c r="M29" s="10">
        <f t="shared" si="5"/>
        <v>0</v>
      </c>
      <c r="N29" s="7">
        <f t="shared" si="6"/>
        <v>-1.1680000000000001</v>
      </c>
    </row>
    <row r="30" spans="1:14">
      <c r="A30" t="s">
        <v>29</v>
      </c>
      <c r="B30" t="s">
        <v>5</v>
      </c>
      <c r="C30">
        <v>29</v>
      </c>
      <c r="D30" s="2">
        <v>0</v>
      </c>
      <c r="E30" s="1">
        <v>1.19</v>
      </c>
      <c r="F30" s="1">
        <v>1.36</v>
      </c>
      <c r="G30" s="6">
        <v>172</v>
      </c>
      <c r="H30" s="9">
        <f t="shared" si="0"/>
        <v>4.9640000000000004</v>
      </c>
      <c r="I30" s="9">
        <f t="shared" si="1"/>
        <v>4.3434999999999997</v>
      </c>
      <c r="J30" s="9">
        <f t="shared" si="2"/>
        <v>4.3434999999999997</v>
      </c>
      <c r="K30" s="9">
        <f t="shared" si="3"/>
        <v>4.3434999999999997</v>
      </c>
      <c r="L30" s="7">
        <f t="shared" si="4"/>
        <v>0.62050000000000072</v>
      </c>
      <c r="M30" s="10">
        <f t="shared" si="5"/>
        <v>0</v>
      </c>
      <c r="N30" s="7">
        <f t="shared" si="6"/>
        <v>0.62050000000000072</v>
      </c>
    </row>
    <row r="31" spans="1:14">
      <c r="A31" t="s">
        <v>29</v>
      </c>
      <c r="B31" t="s">
        <v>5</v>
      </c>
      <c r="C31">
        <v>30</v>
      </c>
      <c r="D31" s="2">
        <v>0.32600000000000001</v>
      </c>
      <c r="E31" s="1">
        <v>2.65</v>
      </c>
      <c r="F31" s="1">
        <v>1.68</v>
      </c>
      <c r="G31" s="6">
        <v>172</v>
      </c>
      <c r="H31" s="9">
        <f t="shared" si="0"/>
        <v>6.1319999999999997</v>
      </c>
      <c r="I31" s="9">
        <f t="shared" si="1"/>
        <v>9.6724999999999994</v>
      </c>
      <c r="J31" s="9">
        <f t="shared" si="2"/>
        <v>10.233219999999999</v>
      </c>
      <c r="K31" s="9">
        <f t="shared" si="3"/>
        <v>9.9528599999999994</v>
      </c>
      <c r="L31" s="7">
        <f t="shared" si="4"/>
        <v>-3.8208599999999997</v>
      </c>
      <c r="M31" s="10">
        <f t="shared" si="5"/>
        <v>0.56072</v>
      </c>
      <c r="N31" s="7">
        <f t="shared" si="6"/>
        <v>-3.5404999999999998</v>
      </c>
    </row>
    <row r="32" spans="1:14">
      <c r="A32" t="s">
        <v>29</v>
      </c>
      <c r="B32" t="s">
        <v>5</v>
      </c>
      <c r="C32">
        <v>31</v>
      </c>
      <c r="D32" s="2">
        <v>1.61</v>
      </c>
      <c r="E32" s="1">
        <v>4.22</v>
      </c>
      <c r="F32" s="1">
        <v>1.96</v>
      </c>
      <c r="G32" s="6">
        <v>172</v>
      </c>
      <c r="H32" s="9">
        <f t="shared" si="0"/>
        <v>7.1539999999999999</v>
      </c>
      <c r="I32" s="9">
        <f t="shared" si="1"/>
        <v>15.402999999999999</v>
      </c>
      <c r="J32" s="9">
        <f t="shared" si="2"/>
        <v>18.1722</v>
      </c>
      <c r="K32" s="9">
        <f t="shared" si="3"/>
        <v>16.787599999999998</v>
      </c>
      <c r="L32" s="7">
        <f t="shared" si="4"/>
        <v>-9.6335999999999977</v>
      </c>
      <c r="M32" s="10">
        <f t="shared" si="5"/>
        <v>2.7692000000000001</v>
      </c>
      <c r="N32" s="7">
        <f t="shared" si="6"/>
        <v>-8.2489999999999988</v>
      </c>
    </row>
    <row r="33" spans="1:14">
      <c r="A33" t="s">
        <v>29</v>
      </c>
      <c r="B33" t="s">
        <v>5</v>
      </c>
      <c r="C33">
        <v>32</v>
      </c>
      <c r="D33" s="2">
        <v>0</v>
      </c>
      <c r="E33" s="1">
        <v>0.96</v>
      </c>
      <c r="F33" s="1">
        <v>1.07</v>
      </c>
      <c r="G33" s="6">
        <v>172</v>
      </c>
      <c r="H33" s="9">
        <f t="shared" si="0"/>
        <v>3.9055</v>
      </c>
      <c r="I33" s="9">
        <f t="shared" si="1"/>
        <v>3.504</v>
      </c>
      <c r="J33" s="9">
        <f t="shared" si="2"/>
        <v>3.504</v>
      </c>
      <c r="K33" s="9">
        <f t="shared" si="3"/>
        <v>3.504</v>
      </c>
      <c r="L33" s="7">
        <f t="shared" si="4"/>
        <v>0.40149999999999997</v>
      </c>
      <c r="M33" s="10">
        <f t="shared" si="5"/>
        <v>0</v>
      </c>
      <c r="N33" s="7">
        <f t="shared" si="6"/>
        <v>0.40149999999999997</v>
      </c>
    </row>
    <row r="34" spans="1:14">
      <c r="A34" t="s">
        <v>29</v>
      </c>
      <c r="B34" t="s">
        <v>5</v>
      </c>
      <c r="C34">
        <v>33</v>
      </c>
      <c r="D34" s="2">
        <v>0.33100000000000002</v>
      </c>
      <c r="E34" s="1">
        <v>5.32</v>
      </c>
      <c r="F34" s="1">
        <v>1.8</v>
      </c>
      <c r="G34" s="6">
        <v>172</v>
      </c>
      <c r="H34" s="9">
        <f t="shared" si="0"/>
        <v>6.57</v>
      </c>
      <c r="I34" s="9">
        <f t="shared" si="1"/>
        <v>19.417999999999999</v>
      </c>
      <c r="J34" s="9">
        <f t="shared" si="2"/>
        <v>19.98732</v>
      </c>
      <c r="K34" s="9">
        <f t="shared" si="3"/>
        <v>19.702660000000002</v>
      </c>
      <c r="L34" s="7">
        <f t="shared" si="4"/>
        <v>-13.132660000000001</v>
      </c>
      <c r="M34" s="10">
        <f t="shared" si="5"/>
        <v>0.56932000000000005</v>
      </c>
      <c r="N34" s="7">
        <f t="shared" si="6"/>
        <v>-12.847999999999999</v>
      </c>
    </row>
    <row r="35" spans="1:14">
      <c r="A35" t="s">
        <v>29</v>
      </c>
      <c r="B35" t="s">
        <v>5</v>
      </c>
      <c r="C35">
        <v>34</v>
      </c>
      <c r="D35" s="2">
        <v>0.73799999999999999</v>
      </c>
      <c r="E35" s="1">
        <v>4.95</v>
      </c>
      <c r="F35" s="1">
        <v>1.54</v>
      </c>
      <c r="G35" s="6">
        <v>172</v>
      </c>
      <c r="H35" s="9">
        <f t="shared" si="0"/>
        <v>5.6209999999999996</v>
      </c>
      <c r="I35" s="9">
        <f t="shared" si="1"/>
        <v>18.067499999999999</v>
      </c>
      <c r="J35" s="9">
        <f t="shared" si="2"/>
        <v>19.336859999999998</v>
      </c>
      <c r="K35" s="9">
        <f t="shared" si="3"/>
        <v>18.702179999999998</v>
      </c>
      <c r="L35" s="7">
        <f t="shared" si="4"/>
        <v>-13.08118</v>
      </c>
      <c r="M35" s="10">
        <f t="shared" si="5"/>
        <v>1.2693599999999998</v>
      </c>
      <c r="N35" s="7">
        <f t="shared" si="6"/>
        <v>-12.4465</v>
      </c>
    </row>
    <row r="36" spans="1:14">
      <c r="A36" t="s">
        <v>29</v>
      </c>
      <c r="B36" t="s">
        <v>5</v>
      </c>
      <c r="C36">
        <v>35</v>
      </c>
      <c r="D36" s="2">
        <v>0.58099999999999996</v>
      </c>
      <c r="E36" s="1">
        <v>2.99</v>
      </c>
      <c r="F36" s="1">
        <v>3.33</v>
      </c>
      <c r="G36" s="6">
        <v>172</v>
      </c>
      <c r="H36" s="9">
        <f t="shared" si="0"/>
        <v>12.154500000000001</v>
      </c>
      <c r="I36" s="9">
        <f t="shared" si="1"/>
        <v>10.913500000000001</v>
      </c>
      <c r="J36" s="9">
        <f t="shared" si="2"/>
        <v>11.91282</v>
      </c>
      <c r="K36" s="9">
        <f t="shared" si="3"/>
        <v>11.413160000000001</v>
      </c>
      <c r="L36" s="7">
        <f t="shared" si="4"/>
        <v>0.74133999999999922</v>
      </c>
      <c r="M36" s="10">
        <f t="shared" si="5"/>
        <v>0.99931999999999988</v>
      </c>
      <c r="N36" s="7">
        <f t="shared" si="6"/>
        <v>1.2409999999999997</v>
      </c>
    </row>
    <row r="37" spans="1:14">
      <c r="A37" t="s">
        <v>29</v>
      </c>
      <c r="B37" t="s">
        <v>5</v>
      </c>
      <c r="C37">
        <v>36</v>
      </c>
      <c r="D37" s="2">
        <v>6.0999999999999999E-2</v>
      </c>
      <c r="E37" s="1">
        <v>5.39</v>
      </c>
      <c r="F37" s="1">
        <v>6.51</v>
      </c>
      <c r="G37" s="6">
        <v>172</v>
      </c>
      <c r="H37" s="9">
        <f t="shared" si="0"/>
        <v>23.761499999999998</v>
      </c>
      <c r="I37" s="9">
        <f t="shared" si="1"/>
        <v>19.673499999999997</v>
      </c>
      <c r="J37" s="9">
        <f t="shared" si="2"/>
        <v>19.778419999999997</v>
      </c>
      <c r="K37" s="9">
        <f t="shared" si="3"/>
        <v>19.725959999999997</v>
      </c>
      <c r="L37" s="7">
        <f t="shared" si="4"/>
        <v>4.035540000000001</v>
      </c>
      <c r="M37" s="10">
        <f t="shared" si="5"/>
        <v>0.10491999999999999</v>
      </c>
      <c r="N37" s="7">
        <f t="shared" si="6"/>
        <v>4.088000000000001</v>
      </c>
    </row>
    <row r="38" spans="1:14">
      <c r="A38" t="s">
        <v>29</v>
      </c>
      <c r="B38" t="s">
        <v>5</v>
      </c>
      <c r="C38">
        <v>37</v>
      </c>
      <c r="D38" s="2">
        <v>0</v>
      </c>
      <c r="E38" s="1">
        <v>8.18</v>
      </c>
      <c r="F38" s="1">
        <v>10.050000000000001</v>
      </c>
      <c r="G38" s="6">
        <v>172</v>
      </c>
      <c r="H38" s="9">
        <f t="shared" si="0"/>
        <v>36.682500000000005</v>
      </c>
      <c r="I38" s="9">
        <f t="shared" si="1"/>
        <v>29.856999999999999</v>
      </c>
      <c r="J38" s="9">
        <f t="shared" si="2"/>
        <v>29.856999999999999</v>
      </c>
      <c r="K38" s="9">
        <f t="shared" si="3"/>
        <v>29.856999999999999</v>
      </c>
      <c r="L38" s="7">
        <f t="shared" si="4"/>
        <v>6.8255000000000052</v>
      </c>
      <c r="M38" s="10">
        <f t="shared" si="5"/>
        <v>0</v>
      </c>
      <c r="N38" s="7">
        <f t="shared" si="6"/>
        <v>6.8255000000000052</v>
      </c>
    </row>
    <row r="39" spans="1:14">
      <c r="A39" t="s">
        <v>29</v>
      </c>
      <c r="B39" t="s">
        <v>5</v>
      </c>
      <c r="C39">
        <v>38</v>
      </c>
      <c r="D39" s="2">
        <v>0</v>
      </c>
      <c r="E39" s="1">
        <v>2.62</v>
      </c>
      <c r="F39" s="1">
        <v>3.37</v>
      </c>
      <c r="G39" s="6">
        <v>172</v>
      </c>
      <c r="H39" s="9">
        <f t="shared" si="0"/>
        <v>12.3005</v>
      </c>
      <c r="I39" s="9">
        <f t="shared" si="1"/>
        <v>9.5630000000000006</v>
      </c>
      <c r="J39" s="9">
        <f t="shared" si="2"/>
        <v>9.5630000000000006</v>
      </c>
      <c r="K39" s="9">
        <f t="shared" si="3"/>
        <v>9.5630000000000006</v>
      </c>
      <c r="L39" s="7">
        <f t="shared" si="4"/>
        <v>2.7374999999999989</v>
      </c>
      <c r="M39" s="10">
        <f t="shared" si="5"/>
        <v>0</v>
      </c>
      <c r="N39" s="7">
        <f t="shared" si="6"/>
        <v>2.7374999999999989</v>
      </c>
    </row>
    <row r="40" spans="1:14">
      <c r="A40" t="s">
        <v>29</v>
      </c>
      <c r="B40" t="s">
        <v>5</v>
      </c>
      <c r="C40">
        <v>39</v>
      </c>
      <c r="D40" s="2">
        <v>6.976</v>
      </c>
      <c r="E40" s="1">
        <v>6.76</v>
      </c>
      <c r="F40" s="1">
        <v>6.67</v>
      </c>
      <c r="G40" s="6">
        <v>172</v>
      </c>
      <c r="H40" s="9">
        <f t="shared" si="0"/>
        <v>24.345499999999998</v>
      </c>
      <c r="I40" s="9">
        <f t="shared" si="1"/>
        <v>24.673999999999999</v>
      </c>
      <c r="J40" s="9">
        <f t="shared" si="2"/>
        <v>36.672719999999998</v>
      </c>
      <c r="K40" s="9">
        <f t="shared" si="3"/>
        <v>30.673359999999999</v>
      </c>
      <c r="L40" s="7">
        <f t="shared" si="4"/>
        <v>-6.3278600000000012</v>
      </c>
      <c r="M40" s="10">
        <f t="shared" si="5"/>
        <v>11.99872</v>
      </c>
      <c r="N40" s="7">
        <f t="shared" si="6"/>
        <v>-0.32850000000000179</v>
      </c>
    </row>
    <row r="41" spans="1:14">
      <c r="A41" t="s">
        <v>29</v>
      </c>
      <c r="B41" t="s">
        <v>5</v>
      </c>
      <c r="C41">
        <v>40</v>
      </c>
      <c r="D41" s="2">
        <v>6.9989999999999997</v>
      </c>
      <c r="E41" s="1">
        <v>6.75</v>
      </c>
      <c r="F41" s="1">
        <v>6.6</v>
      </c>
      <c r="G41" s="6">
        <v>172</v>
      </c>
      <c r="H41" s="9">
        <f t="shared" si="0"/>
        <v>24.09</v>
      </c>
      <c r="I41" s="9">
        <f t="shared" si="1"/>
        <v>24.637499999999999</v>
      </c>
      <c r="J41" s="9">
        <f t="shared" si="2"/>
        <v>36.675779999999996</v>
      </c>
      <c r="K41" s="9">
        <f t="shared" si="3"/>
        <v>30.656639999999996</v>
      </c>
      <c r="L41" s="7">
        <f t="shared" si="4"/>
        <v>-6.566639999999996</v>
      </c>
      <c r="M41" s="10">
        <f t="shared" si="5"/>
        <v>12.03828</v>
      </c>
      <c r="N41" s="7">
        <f t="shared" si="6"/>
        <v>-0.54749999999999943</v>
      </c>
    </row>
    <row r="42" spans="1:14">
      <c r="A42" t="s">
        <v>29</v>
      </c>
      <c r="B42" t="s">
        <v>5</v>
      </c>
      <c r="C42">
        <v>41</v>
      </c>
      <c r="D42" s="2">
        <v>1.1439999999999999</v>
      </c>
      <c r="E42" s="1">
        <v>2.4</v>
      </c>
      <c r="F42" s="1">
        <v>3.06</v>
      </c>
      <c r="G42" s="6">
        <v>172</v>
      </c>
      <c r="H42" s="9">
        <f t="shared" si="0"/>
        <v>11.169</v>
      </c>
      <c r="I42" s="9">
        <f t="shared" si="1"/>
        <v>8.76</v>
      </c>
      <c r="J42" s="9">
        <f t="shared" si="2"/>
        <v>10.727679999999999</v>
      </c>
      <c r="K42" s="9">
        <f t="shared" si="3"/>
        <v>9.7438399999999987</v>
      </c>
      <c r="L42" s="7">
        <f t="shared" si="4"/>
        <v>1.4251600000000018</v>
      </c>
      <c r="M42" s="10">
        <f t="shared" si="5"/>
        <v>1.9676799999999997</v>
      </c>
      <c r="N42" s="7">
        <f t="shared" si="6"/>
        <v>2.4090000000000007</v>
      </c>
    </row>
    <row r="43" spans="1:14">
      <c r="A43" t="s">
        <v>29</v>
      </c>
      <c r="B43" t="s">
        <v>5</v>
      </c>
      <c r="C43">
        <v>42</v>
      </c>
      <c r="D43" s="2">
        <v>3.0470000000000002</v>
      </c>
      <c r="E43" s="1">
        <v>6.06</v>
      </c>
      <c r="F43" s="1">
        <v>7.16</v>
      </c>
      <c r="G43" s="6">
        <v>172</v>
      </c>
      <c r="H43" s="9">
        <f t="shared" si="0"/>
        <v>26.134</v>
      </c>
      <c r="I43" s="9">
        <f t="shared" si="1"/>
        <v>22.119</v>
      </c>
      <c r="J43" s="9">
        <f t="shared" si="2"/>
        <v>27.359839999999998</v>
      </c>
      <c r="K43" s="9">
        <f t="shared" si="3"/>
        <v>24.739419999999999</v>
      </c>
      <c r="L43" s="7">
        <f t="shared" si="4"/>
        <v>1.3945800000000013</v>
      </c>
      <c r="M43" s="10">
        <f t="shared" si="5"/>
        <v>5.2408400000000004</v>
      </c>
      <c r="N43" s="7">
        <f t="shared" si="6"/>
        <v>4.0150000000000006</v>
      </c>
    </row>
    <row r="44" spans="1:14">
      <c r="A44" t="s">
        <v>29</v>
      </c>
      <c r="B44" t="s">
        <v>5</v>
      </c>
      <c r="C44">
        <v>43</v>
      </c>
      <c r="D44" s="2">
        <v>2.5590000000000002</v>
      </c>
      <c r="E44" s="1">
        <v>4.0999999999999996</v>
      </c>
      <c r="F44" s="1">
        <v>4.96</v>
      </c>
      <c r="G44" s="6">
        <v>172</v>
      </c>
      <c r="H44" s="9">
        <f t="shared" si="0"/>
        <v>18.103999999999999</v>
      </c>
      <c r="I44" s="9">
        <f t="shared" si="1"/>
        <v>14.964999999999998</v>
      </c>
      <c r="J44" s="9">
        <f t="shared" si="2"/>
        <v>19.366479999999999</v>
      </c>
      <c r="K44" s="9">
        <f t="shared" si="3"/>
        <v>17.16574</v>
      </c>
      <c r="L44" s="7">
        <f t="shared" si="4"/>
        <v>0.93825999999999965</v>
      </c>
      <c r="M44" s="10">
        <f t="shared" si="5"/>
        <v>4.4014800000000003</v>
      </c>
      <c r="N44" s="7">
        <f t="shared" si="6"/>
        <v>3.1390000000000011</v>
      </c>
    </row>
    <row r="45" spans="1:14">
      <c r="A45" t="s">
        <v>29</v>
      </c>
      <c r="B45" t="s">
        <v>5</v>
      </c>
      <c r="C45">
        <v>44</v>
      </c>
      <c r="D45" s="2">
        <v>4.0890000000000004</v>
      </c>
      <c r="E45" s="1">
        <v>6.42</v>
      </c>
      <c r="F45" s="1">
        <v>6.3</v>
      </c>
      <c r="G45" s="6">
        <v>172</v>
      </c>
      <c r="H45" s="9">
        <f t="shared" si="0"/>
        <v>22.994999999999997</v>
      </c>
      <c r="I45" s="9">
        <f t="shared" si="1"/>
        <v>23.433</v>
      </c>
      <c r="J45" s="9">
        <f t="shared" si="2"/>
        <v>30.466080000000002</v>
      </c>
      <c r="K45" s="9">
        <f t="shared" si="3"/>
        <v>26.949539999999999</v>
      </c>
      <c r="L45" s="7">
        <f t="shared" si="4"/>
        <v>-3.9545400000000015</v>
      </c>
      <c r="M45" s="10">
        <f t="shared" si="5"/>
        <v>7.0330800000000009</v>
      </c>
      <c r="N45" s="7">
        <f t="shared" si="6"/>
        <v>-0.43800000000000239</v>
      </c>
    </row>
    <row r="46" spans="1:14">
      <c r="A46" t="s">
        <v>29</v>
      </c>
      <c r="B46" t="s">
        <v>5</v>
      </c>
      <c r="C46">
        <v>45</v>
      </c>
      <c r="D46" s="2">
        <v>3.984</v>
      </c>
      <c r="E46" s="1">
        <v>6.3</v>
      </c>
      <c r="F46" s="1">
        <v>7.3</v>
      </c>
      <c r="G46" s="6">
        <v>172</v>
      </c>
      <c r="H46" s="9">
        <f t="shared" si="0"/>
        <v>26.645</v>
      </c>
      <c r="I46" s="9">
        <f t="shared" si="1"/>
        <v>22.994999999999997</v>
      </c>
      <c r="J46" s="9">
        <f t="shared" si="2"/>
        <v>29.847479999999997</v>
      </c>
      <c r="K46" s="9">
        <f t="shared" si="3"/>
        <v>26.421239999999997</v>
      </c>
      <c r="L46" s="7">
        <f t="shared" si="4"/>
        <v>0.22376000000000218</v>
      </c>
      <c r="M46" s="10">
        <f t="shared" si="5"/>
        <v>6.8524800000000008</v>
      </c>
      <c r="N46" s="7">
        <f t="shared" si="6"/>
        <v>3.6500000000000021</v>
      </c>
    </row>
    <row r="47" spans="1:14">
      <c r="A47" t="s">
        <v>29</v>
      </c>
      <c r="B47" t="s">
        <v>5</v>
      </c>
      <c r="C47">
        <v>46</v>
      </c>
      <c r="D47" s="2">
        <v>6.7229999999999999</v>
      </c>
      <c r="E47" s="1">
        <v>5.48</v>
      </c>
      <c r="F47" s="1">
        <v>6.65</v>
      </c>
      <c r="G47" s="6">
        <v>172</v>
      </c>
      <c r="H47" s="9">
        <f t="shared" si="0"/>
        <v>24.272500000000001</v>
      </c>
      <c r="I47" s="9">
        <f t="shared" si="1"/>
        <v>20.002000000000002</v>
      </c>
      <c r="J47" s="9">
        <f t="shared" si="2"/>
        <v>31.565560000000001</v>
      </c>
      <c r="K47" s="9">
        <f t="shared" si="3"/>
        <v>25.78378</v>
      </c>
      <c r="L47" s="7">
        <f t="shared" si="4"/>
        <v>-1.5112799999999993</v>
      </c>
      <c r="M47" s="10">
        <f t="shared" si="5"/>
        <v>11.563560000000001</v>
      </c>
      <c r="N47" s="7">
        <f t="shared" si="6"/>
        <v>4.2704999999999984</v>
      </c>
    </row>
    <row r="48" spans="1:14">
      <c r="A48" t="s">
        <v>29</v>
      </c>
      <c r="B48" t="s">
        <v>5</v>
      </c>
      <c r="C48">
        <v>47</v>
      </c>
      <c r="D48" s="2">
        <v>5.851</v>
      </c>
      <c r="E48" s="1">
        <v>2.58</v>
      </c>
      <c r="F48" s="1">
        <v>3.29</v>
      </c>
      <c r="G48" s="6">
        <v>172</v>
      </c>
      <c r="H48" s="9">
        <f t="shared" si="0"/>
        <v>12.0085</v>
      </c>
      <c r="I48" s="9">
        <f t="shared" si="1"/>
        <v>9.4169999999999998</v>
      </c>
      <c r="J48" s="9">
        <f t="shared" si="2"/>
        <v>19.480719999999998</v>
      </c>
      <c r="K48" s="9">
        <f t="shared" si="3"/>
        <v>14.44886</v>
      </c>
      <c r="L48" s="7">
        <f t="shared" si="4"/>
        <v>-2.4403600000000001</v>
      </c>
      <c r="M48" s="10">
        <f t="shared" si="5"/>
        <v>10.06372</v>
      </c>
      <c r="N48" s="7">
        <f t="shared" si="6"/>
        <v>2.5914999999999999</v>
      </c>
    </row>
    <row r="49" spans="1:14">
      <c r="A49" t="s">
        <v>29</v>
      </c>
      <c r="B49" t="s">
        <v>5</v>
      </c>
      <c r="C49">
        <v>48</v>
      </c>
      <c r="D49" s="2">
        <v>2.1920000000000002</v>
      </c>
      <c r="E49" s="1">
        <v>3.9</v>
      </c>
      <c r="F49" s="1">
        <v>4.79</v>
      </c>
      <c r="G49" s="6">
        <v>172</v>
      </c>
      <c r="H49" s="9">
        <f t="shared" si="0"/>
        <v>17.483499999999999</v>
      </c>
      <c r="I49" s="9">
        <f t="shared" si="1"/>
        <v>14.234999999999999</v>
      </c>
      <c r="J49" s="9">
        <f t="shared" si="2"/>
        <v>18.005240000000001</v>
      </c>
      <c r="K49" s="9">
        <f t="shared" si="3"/>
        <v>16.12012</v>
      </c>
      <c r="L49" s="7">
        <f t="shared" si="4"/>
        <v>1.3633799999999994</v>
      </c>
      <c r="M49" s="10">
        <f t="shared" si="5"/>
        <v>3.7702399999999998</v>
      </c>
      <c r="N49" s="7">
        <f t="shared" si="6"/>
        <v>3.2484999999999999</v>
      </c>
    </row>
    <row r="50" spans="1:14">
      <c r="A50" t="s">
        <v>29</v>
      </c>
      <c r="B50" t="s">
        <v>5</v>
      </c>
      <c r="C50">
        <v>49</v>
      </c>
      <c r="D50" s="2">
        <v>2.5459999999999998</v>
      </c>
      <c r="E50" s="1">
        <v>7.28</v>
      </c>
      <c r="F50" s="1">
        <v>8.58</v>
      </c>
      <c r="G50" s="6">
        <v>172</v>
      </c>
      <c r="H50" s="9">
        <f t="shared" si="0"/>
        <v>31.317</v>
      </c>
      <c r="I50" s="9">
        <f t="shared" si="1"/>
        <v>26.571999999999999</v>
      </c>
      <c r="J50" s="9">
        <f t="shared" si="2"/>
        <v>30.95112</v>
      </c>
      <c r="K50" s="9">
        <f t="shared" si="3"/>
        <v>28.761559999999999</v>
      </c>
      <c r="L50" s="7">
        <f t="shared" si="4"/>
        <v>2.5554400000000008</v>
      </c>
      <c r="M50" s="10">
        <f t="shared" si="5"/>
        <v>4.3791199999999995</v>
      </c>
      <c r="N50" s="7">
        <f t="shared" si="6"/>
        <v>4.745000000000001</v>
      </c>
    </row>
    <row r="51" spans="1:14">
      <c r="A51" t="s">
        <v>29</v>
      </c>
      <c r="B51" t="s">
        <v>5</v>
      </c>
      <c r="C51">
        <v>50</v>
      </c>
      <c r="D51" s="2">
        <v>0.122</v>
      </c>
      <c r="E51" s="1">
        <v>2.2999999999999998</v>
      </c>
      <c r="F51" s="1">
        <v>2.93</v>
      </c>
      <c r="G51" s="6">
        <v>172</v>
      </c>
      <c r="H51" s="9">
        <f t="shared" si="0"/>
        <v>10.6945</v>
      </c>
      <c r="I51" s="9">
        <f t="shared" si="1"/>
        <v>8.3949999999999996</v>
      </c>
      <c r="J51" s="9">
        <f t="shared" si="2"/>
        <v>8.6048399999999994</v>
      </c>
      <c r="K51" s="9">
        <f t="shared" si="3"/>
        <v>8.4999199999999995</v>
      </c>
      <c r="L51" s="7">
        <f t="shared" si="4"/>
        <v>2.1945800000000002</v>
      </c>
      <c r="M51" s="10">
        <f t="shared" si="5"/>
        <v>0.20983999999999997</v>
      </c>
      <c r="N51" s="7">
        <f t="shared" si="6"/>
        <v>2.2995000000000001</v>
      </c>
    </row>
    <row r="52" spans="1:14">
      <c r="A52" t="s">
        <v>29</v>
      </c>
      <c r="B52" t="s">
        <v>5</v>
      </c>
      <c r="C52">
        <v>51</v>
      </c>
      <c r="D52" s="2">
        <v>1.9</v>
      </c>
      <c r="E52" s="1">
        <v>3.1</v>
      </c>
      <c r="F52" s="1">
        <v>3.29</v>
      </c>
      <c r="G52" s="6">
        <v>172</v>
      </c>
      <c r="H52" s="9">
        <f t="shared" si="0"/>
        <v>12.0085</v>
      </c>
      <c r="I52" s="9">
        <f t="shared" si="1"/>
        <v>11.315</v>
      </c>
      <c r="J52" s="9">
        <f t="shared" si="2"/>
        <v>14.582999999999998</v>
      </c>
      <c r="K52" s="9">
        <f t="shared" si="3"/>
        <v>12.948999999999998</v>
      </c>
      <c r="L52" s="7">
        <f t="shared" si="4"/>
        <v>-0.94049999999999834</v>
      </c>
      <c r="M52" s="10">
        <f t="shared" si="5"/>
        <v>3.2680000000000002</v>
      </c>
      <c r="N52" s="7">
        <f t="shared" si="6"/>
        <v>0.69350000000000023</v>
      </c>
    </row>
    <row r="53" spans="1:14">
      <c r="A53" t="s">
        <v>29</v>
      </c>
      <c r="B53" t="s">
        <v>5</v>
      </c>
      <c r="C53">
        <v>52</v>
      </c>
      <c r="D53" s="2">
        <v>1.518</v>
      </c>
      <c r="E53" s="1">
        <v>7.69</v>
      </c>
      <c r="F53" s="1">
        <v>10.029999999999999</v>
      </c>
      <c r="G53" s="6">
        <v>172</v>
      </c>
      <c r="H53" s="9">
        <f t="shared" si="0"/>
        <v>36.609499999999997</v>
      </c>
      <c r="I53" s="9">
        <f t="shared" si="1"/>
        <v>28.0685</v>
      </c>
      <c r="J53" s="9">
        <f t="shared" si="2"/>
        <v>30.679459999999999</v>
      </c>
      <c r="K53" s="9">
        <f t="shared" si="3"/>
        <v>29.37398</v>
      </c>
      <c r="L53" s="7">
        <f t="shared" si="4"/>
        <v>7.2355199999999975</v>
      </c>
      <c r="M53" s="10">
        <f t="shared" si="5"/>
        <v>2.6109599999999999</v>
      </c>
      <c r="N53" s="7">
        <f t="shared" si="6"/>
        <v>8.5409999999999968</v>
      </c>
    </row>
    <row r="54" spans="1:14">
      <c r="A54" t="s">
        <v>29</v>
      </c>
      <c r="B54" t="s">
        <v>5</v>
      </c>
      <c r="C54">
        <v>53</v>
      </c>
      <c r="D54" s="2">
        <v>1.839</v>
      </c>
      <c r="E54" s="1">
        <v>5.76</v>
      </c>
      <c r="F54" s="1">
        <v>7.55</v>
      </c>
      <c r="G54" s="6">
        <v>172</v>
      </c>
      <c r="H54" s="9">
        <f t="shared" si="0"/>
        <v>27.557499999999997</v>
      </c>
      <c r="I54" s="9">
        <f t="shared" si="1"/>
        <v>21.023999999999997</v>
      </c>
      <c r="J54" s="9">
        <f t="shared" si="2"/>
        <v>24.187079999999998</v>
      </c>
      <c r="K54" s="9">
        <f t="shared" si="3"/>
        <v>22.605539999999998</v>
      </c>
      <c r="L54" s="7">
        <f t="shared" si="4"/>
        <v>4.9519599999999997</v>
      </c>
      <c r="M54" s="10">
        <f t="shared" si="5"/>
        <v>3.1630799999999999</v>
      </c>
      <c r="N54" s="7">
        <f t="shared" si="6"/>
        <v>6.5335000000000001</v>
      </c>
    </row>
    <row r="55" spans="1:14">
      <c r="A55" t="s">
        <v>29</v>
      </c>
      <c r="B55" t="s">
        <v>5</v>
      </c>
      <c r="C55">
        <v>54</v>
      </c>
      <c r="D55" s="2">
        <v>6.6360000000000001</v>
      </c>
      <c r="E55" s="1">
        <v>6.86</v>
      </c>
      <c r="F55" s="1">
        <v>8.74</v>
      </c>
      <c r="G55" s="6">
        <v>172</v>
      </c>
      <c r="H55" s="9">
        <f t="shared" si="0"/>
        <v>31.901</v>
      </c>
      <c r="I55" s="9">
        <f t="shared" si="1"/>
        <v>25.039000000000001</v>
      </c>
      <c r="J55" s="9">
        <f t="shared" si="2"/>
        <v>36.452919999999999</v>
      </c>
      <c r="K55" s="9">
        <f t="shared" si="3"/>
        <v>30.74596</v>
      </c>
      <c r="L55" s="7">
        <f t="shared" si="4"/>
        <v>1.1550399999999996</v>
      </c>
      <c r="M55" s="10">
        <f t="shared" si="5"/>
        <v>11.413920000000001</v>
      </c>
      <c r="N55" s="7">
        <f t="shared" si="6"/>
        <v>6.8619999999999983</v>
      </c>
    </row>
    <row r="56" spans="1:14">
      <c r="A56" t="s">
        <v>29</v>
      </c>
      <c r="B56" t="s">
        <v>5</v>
      </c>
      <c r="C56">
        <v>55</v>
      </c>
      <c r="D56" s="2">
        <v>5.77</v>
      </c>
      <c r="E56" s="1">
        <v>8.5500000000000007</v>
      </c>
      <c r="F56" s="1">
        <v>8.56</v>
      </c>
      <c r="G56" s="6">
        <v>172</v>
      </c>
      <c r="H56" s="9">
        <f t="shared" si="0"/>
        <v>31.244</v>
      </c>
      <c r="I56" s="9">
        <f t="shared" si="1"/>
        <v>31.207500000000003</v>
      </c>
      <c r="J56" s="9">
        <f t="shared" si="2"/>
        <v>41.131900000000002</v>
      </c>
      <c r="K56" s="9">
        <f t="shared" si="3"/>
        <v>36.169700000000006</v>
      </c>
      <c r="L56" s="7">
        <f t="shared" si="4"/>
        <v>-4.9257000000000062</v>
      </c>
      <c r="M56" s="10">
        <f t="shared" si="5"/>
        <v>9.9243999999999986</v>
      </c>
      <c r="N56" s="7">
        <f t="shared" si="6"/>
        <v>3.6499999999996646E-2</v>
      </c>
    </row>
    <row r="57" spans="1:14">
      <c r="A57" t="s">
        <v>29</v>
      </c>
      <c r="B57" t="s">
        <v>5</v>
      </c>
      <c r="C57">
        <v>56</v>
      </c>
      <c r="D57" s="2">
        <v>2.33</v>
      </c>
      <c r="E57" s="1">
        <v>6.62</v>
      </c>
      <c r="F57" s="1">
        <v>8.5</v>
      </c>
      <c r="G57" s="6">
        <v>172</v>
      </c>
      <c r="H57" s="9">
        <f t="shared" si="0"/>
        <v>31.024999999999999</v>
      </c>
      <c r="I57" s="9">
        <f t="shared" si="1"/>
        <v>24.163</v>
      </c>
      <c r="J57" s="9">
        <f t="shared" si="2"/>
        <v>28.1706</v>
      </c>
      <c r="K57" s="9">
        <f t="shared" si="3"/>
        <v>26.166800000000002</v>
      </c>
      <c r="L57" s="7">
        <f t="shared" si="4"/>
        <v>4.8581999999999965</v>
      </c>
      <c r="M57" s="10">
        <f t="shared" si="5"/>
        <v>4.0076000000000001</v>
      </c>
      <c r="N57" s="7">
        <f t="shared" si="6"/>
        <v>6.8619999999999983</v>
      </c>
    </row>
    <row r="58" spans="1:14">
      <c r="A58" t="s">
        <v>29</v>
      </c>
      <c r="B58" t="s">
        <v>5</v>
      </c>
      <c r="C58">
        <v>57</v>
      </c>
      <c r="D58" s="2">
        <v>2.57</v>
      </c>
      <c r="E58" s="1">
        <v>4.28</v>
      </c>
      <c r="F58" s="1">
        <v>5.23</v>
      </c>
      <c r="G58" s="6">
        <v>172</v>
      </c>
      <c r="H58" s="9">
        <f t="shared" si="0"/>
        <v>19.089500000000001</v>
      </c>
      <c r="I58" s="9">
        <f t="shared" si="1"/>
        <v>15.622</v>
      </c>
      <c r="J58" s="9">
        <f t="shared" si="2"/>
        <v>20.042400000000001</v>
      </c>
      <c r="K58" s="9">
        <f t="shared" si="3"/>
        <v>17.8322</v>
      </c>
      <c r="L58" s="7">
        <f t="shared" si="4"/>
        <v>1.2573000000000008</v>
      </c>
      <c r="M58" s="10">
        <f t="shared" si="5"/>
        <v>4.4203999999999999</v>
      </c>
      <c r="N58" s="7">
        <f t="shared" si="6"/>
        <v>3.4675000000000011</v>
      </c>
    </row>
    <row r="59" spans="1:14">
      <c r="A59" t="s">
        <v>29</v>
      </c>
      <c r="B59" t="s">
        <v>5</v>
      </c>
      <c r="C59">
        <v>58</v>
      </c>
      <c r="D59" s="2">
        <v>1.714</v>
      </c>
      <c r="E59" s="1">
        <v>3.34</v>
      </c>
      <c r="F59" s="1">
        <v>4.07</v>
      </c>
      <c r="G59" s="6">
        <v>172</v>
      </c>
      <c r="H59" s="9">
        <f t="shared" si="0"/>
        <v>14.855500000000001</v>
      </c>
      <c r="I59" s="9">
        <f t="shared" si="1"/>
        <v>12.190999999999999</v>
      </c>
      <c r="J59" s="9">
        <f t="shared" si="2"/>
        <v>15.13908</v>
      </c>
      <c r="K59" s="9">
        <f t="shared" si="3"/>
        <v>13.665039999999999</v>
      </c>
      <c r="L59" s="7">
        <f t="shared" si="4"/>
        <v>1.1904600000000016</v>
      </c>
      <c r="M59" s="10">
        <f t="shared" si="5"/>
        <v>2.94808</v>
      </c>
      <c r="N59" s="7">
        <f t="shared" si="6"/>
        <v>2.6645000000000021</v>
      </c>
    </row>
    <row r="60" spans="1:14">
      <c r="A60" t="s">
        <v>29</v>
      </c>
      <c r="B60" t="s">
        <v>5</v>
      </c>
      <c r="C60">
        <v>59</v>
      </c>
      <c r="D60" s="2">
        <v>4.6639999999999997</v>
      </c>
      <c r="E60" s="1">
        <v>4.51</v>
      </c>
      <c r="F60" s="1">
        <v>5.65</v>
      </c>
      <c r="G60" s="6">
        <v>172</v>
      </c>
      <c r="H60" s="9">
        <f t="shared" si="0"/>
        <v>20.622500000000002</v>
      </c>
      <c r="I60" s="9">
        <f t="shared" si="1"/>
        <v>16.461499999999997</v>
      </c>
      <c r="J60" s="9">
        <f t="shared" si="2"/>
        <v>24.483579999999996</v>
      </c>
      <c r="K60" s="9">
        <f t="shared" si="3"/>
        <v>20.472539999999995</v>
      </c>
      <c r="L60" s="7">
        <f t="shared" si="4"/>
        <v>0.1499600000000072</v>
      </c>
      <c r="M60" s="10">
        <f t="shared" si="5"/>
        <v>8.022079999999999</v>
      </c>
      <c r="N60" s="7">
        <f t="shared" si="6"/>
        <v>4.1610000000000049</v>
      </c>
    </row>
    <row r="61" spans="1:14">
      <c r="A61" t="s">
        <v>29</v>
      </c>
      <c r="B61" t="s">
        <v>5</v>
      </c>
      <c r="C61">
        <v>60</v>
      </c>
      <c r="D61" s="2">
        <v>2.9060000000000001</v>
      </c>
      <c r="E61" s="1">
        <v>7.74</v>
      </c>
      <c r="F61" s="1">
        <v>9.07</v>
      </c>
      <c r="G61" s="6">
        <v>172</v>
      </c>
      <c r="H61" s="9">
        <f t="shared" si="0"/>
        <v>33.105499999999999</v>
      </c>
      <c r="I61" s="9">
        <f t="shared" si="1"/>
        <v>28.251000000000001</v>
      </c>
      <c r="J61" s="9">
        <f t="shared" si="2"/>
        <v>33.249320000000004</v>
      </c>
      <c r="K61" s="9">
        <f t="shared" si="3"/>
        <v>30.750160000000001</v>
      </c>
      <c r="L61" s="7">
        <f t="shared" si="4"/>
        <v>2.3553399999999982</v>
      </c>
      <c r="M61" s="10">
        <f t="shared" si="5"/>
        <v>4.9983200000000005</v>
      </c>
      <c r="N61" s="7">
        <f t="shared" si="6"/>
        <v>4.854499999999998</v>
      </c>
    </row>
    <row r="62" spans="1:14">
      <c r="A62" t="s">
        <v>29</v>
      </c>
      <c r="B62" t="s">
        <v>5</v>
      </c>
      <c r="C62">
        <v>61</v>
      </c>
      <c r="D62" s="2">
        <v>5.4939999999999998</v>
      </c>
      <c r="E62" s="1">
        <v>5.94</v>
      </c>
      <c r="F62" s="1">
        <v>7.38</v>
      </c>
      <c r="G62" s="6">
        <v>172</v>
      </c>
      <c r="H62" s="9">
        <f t="shared" si="0"/>
        <v>26.936999999999998</v>
      </c>
      <c r="I62" s="9">
        <f t="shared" si="1"/>
        <v>21.681000000000001</v>
      </c>
      <c r="J62" s="9">
        <f t="shared" si="2"/>
        <v>31.130679999999998</v>
      </c>
      <c r="K62" s="9">
        <f t="shared" si="3"/>
        <v>26.405839999999998</v>
      </c>
      <c r="L62" s="7">
        <f t="shared" si="4"/>
        <v>0.53115999999999985</v>
      </c>
      <c r="M62" s="10">
        <f t="shared" si="5"/>
        <v>9.449679999999999</v>
      </c>
      <c r="N62" s="7">
        <f t="shared" si="6"/>
        <v>5.2559999999999967</v>
      </c>
    </row>
    <row r="63" spans="1:14">
      <c r="A63" t="s">
        <v>29</v>
      </c>
      <c r="B63" t="s">
        <v>5</v>
      </c>
      <c r="C63">
        <v>62</v>
      </c>
      <c r="D63" s="2">
        <v>4.8789999999999996</v>
      </c>
      <c r="E63" s="1">
        <v>5.1100000000000003</v>
      </c>
      <c r="F63" s="1">
        <v>6.51</v>
      </c>
      <c r="G63" s="6">
        <v>172</v>
      </c>
      <c r="H63" s="9">
        <f t="shared" si="0"/>
        <v>23.761499999999998</v>
      </c>
      <c r="I63" s="9">
        <f t="shared" si="1"/>
        <v>18.651500000000002</v>
      </c>
      <c r="J63" s="9">
        <f t="shared" si="2"/>
        <v>27.043379999999999</v>
      </c>
      <c r="K63" s="9">
        <f t="shared" si="3"/>
        <v>22.847439999999999</v>
      </c>
      <c r="L63" s="7">
        <f t="shared" si="4"/>
        <v>0.91405999999999921</v>
      </c>
      <c r="M63" s="10">
        <f t="shared" si="5"/>
        <v>8.3918799999999987</v>
      </c>
      <c r="N63" s="7">
        <f t="shared" si="6"/>
        <v>5.1099999999999959</v>
      </c>
    </row>
    <row r="64" spans="1:14">
      <c r="A64" t="s">
        <v>29</v>
      </c>
      <c r="B64" t="s">
        <v>5</v>
      </c>
      <c r="C64">
        <v>63</v>
      </c>
      <c r="D64" s="2">
        <v>1.236</v>
      </c>
      <c r="E64" s="1">
        <v>3.98</v>
      </c>
      <c r="F64" s="1">
        <v>4.7699999999999996</v>
      </c>
      <c r="G64" s="6">
        <v>172</v>
      </c>
      <c r="H64" s="9">
        <f t="shared" si="0"/>
        <v>17.410499999999999</v>
      </c>
      <c r="I64" s="9">
        <f t="shared" si="1"/>
        <v>14.526999999999999</v>
      </c>
      <c r="J64" s="9">
        <f t="shared" si="2"/>
        <v>16.652919999999998</v>
      </c>
      <c r="K64" s="9">
        <f t="shared" si="3"/>
        <v>15.589959999999998</v>
      </c>
      <c r="L64" s="7">
        <f t="shared" si="4"/>
        <v>1.8205400000000012</v>
      </c>
      <c r="M64" s="10">
        <f t="shared" si="5"/>
        <v>2.1259199999999998</v>
      </c>
      <c r="N64" s="7">
        <f t="shared" si="6"/>
        <v>2.8834999999999997</v>
      </c>
    </row>
    <row r="65" spans="1:14">
      <c r="A65" t="s">
        <v>29</v>
      </c>
      <c r="B65" t="s">
        <v>5</v>
      </c>
      <c r="C65">
        <v>64</v>
      </c>
      <c r="D65" s="2">
        <v>2.0070000000000001</v>
      </c>
      <c r="E65" s="1">
        <v>4.57</v>
      </c>
      <c r="F65" s="1">
        <v>5.71</v>
      </c>
      <c r="G65" s="6">
        <v>172</v>
      </c>
      <c r="H65" s="9">
        <f t="shared" si="0"/>
        <v>20.8415</v>
      </c>
      <c r="I65" s="9">
        <f t="shared" si="1"/>
        <v>16.680500000000002</v>
      </c>
      <c r="J65" s="9">
        <f t="shared" si="2"/>
        <v>20.132540000000002</v>
      </c>
      <c r="K65" s="9">
        <f t="shared" si="3"/>
        <v>18.40652</v>
      </c>
      <c r="L65" s="7">
        <f t="shared" si="4"/>
        <v>2.4349799999999995</v>
      </c>
      <c r="M65" s="10">
        <f t="shared" si="5"/>
        <v>3.4520400000000002</v>
      </c>
      <c r="N65" s="7">
        <f t="shared" si="6"/>
        <v>4.1609999999999978</v>
      </c>
    </row>
    <row r="66" spans="1:14">
      <c r="A66" t="s">
        <v>29</v>
      </c>
      <c r="B66" t="s">
        <v>5</v>
      </c>
      <c r="C66">
        <v>65</v>
      </c>
      <c r="D66" s="2">
        <v>1.149</v>
      </c>
      <c r="E66" s="1">
        <v>4.92</v>
      </c>
      <c r="F66" s="1">
        <v>6.39</v>
      </c>
      <c r="G66" s="6">
        <v>172</v>
      </c>
      <c r="H66" s="9">
        <f t="shared" ref="H66:H129" si="7">3.65*F66</f>
        <v>23.323499999999999</v>
      </c>
      <c r="I66" s="9">
        <f t="shared" ref="I66:I129" si="8">3.65*E66</f>
        <v>17.957999999999998</v>
      </c>
      <c r="J66" s="9">
        <f t="shared" ref="J66:J129" si="9">I66+0.01*G66*D66</f>
        <v>19.934279999999998</v>
      </c>
      <c r="K66" s="9">
        <f t="shared" ref="K66:K129" si="10">AVERAGE(I66:J66)</f>
        <v>18.94614</v>
      </c>
      <c r="L66" s="7">
        <f t="shared" ref="L66:L129" si="11">H66-K66</f>
        <v>4.3773599999999995</v>
      </c>
      <c r="M66" s="10">
        <f t="shared" ref="M66:M129" si="12">D66*G66/100</f>
        <v>1.97628</v>
      </c>
      <c r="N66" s="7">
        <f t="shared" ref="N66:N129" si="13">H66-I66</f>
        <v>5.3655000000000008</v>
      </c>
    </row>
    <row r="67" spans="1:14">
      <c r="A67" t="s">
        <v>29</v>
      </c>
      <c r="B67" t="s">
        <v>5</v>
      </c>
      <c r="C67">
        <v>66</v>
      </c>
      <c r="D67" s="2">
        <v>2.5099999999999998</v>
      </c>
      <c r="E67" s="1">
        <v>5.43</v>
      </c>
      <c r="F67" s="1">
        <v>6.75</v>
      </c>
      <c r="G67" s="6">
        <v>172</v>
      </c>
      <c r="H67" s="9">
        <f t="shared" si="7"/>
        <v>24.637499999999999</v>
      </c>
      <c r="I67" s="9">
        <f t="shared" si="8"/>
        <v>19.819499999999998</v>
      </c>
      <c r="J67" s="9">
        <f t="shared" si="9"/>
        <v>24.136699999999998</v>
      </c>
      <c r="K67" s="9">
        <f t="shared" si="10"/>
        <v>21.978099999999998</v>
      </c>
      <c r="L67" s="7">
        <f t="shared" si="11"/>
        <v>2.6594000000000015</v>
      </c>
      <c r="M67" s="10">
        <f t="shared" si="12"/>
        <v>4.3171999999999997</v>
      </c>
      <c r="N67" s="7">
        <f t="shared" si="13"/>
        <v>4.8180000000000014</v>
      </c>
    </row>
    <row r="68" spans="1:14">
      <c r="A68" t="s">
        <v>29</v>
      </c>
      <c r="B68" t="s">
        <v>5</v>
      </c>
      <c r="C68">
        <v>67</v>
      </c>
      <c r="D68" s="2">
        <v>8.9710000000000001</v>
      </c>
      <c r="E68" s="1">
        <v>2.39</v>
      </c>
      <c r="F68" s="1">
        <v>2.76</v>
      </c>
      <c r="G68" s="6">
        <v>172</v>
      </c>
      <c r="H68" s="9">
        <f t="shared" si="7"/>
        <v>10.074</v>
      </c>
      <c r="I68" s="9">
        <f t="shared" si="8"/>
        <v>8.7234999999999996</v>
      </c>
      <c r="J68" s="9">
        <f t="shared" si="9"/>
        <v>24.15362</v>
      </c>
      <c r="K68" s="9">
        <f t="shared" si="10"/>
        <v>16.438559999999999</v>
      </c>
      <c r="L68" s="7">
        <f t="shared" si="11"/>
        <v>-6.3645599999999991</v>
      </c>
      <c r="M68" s="10">
        <f t="shared" si="12"/>
        <v>15.430119999999999</v>
      </c>
      <c r="N68" s="7">
        <f t="shared" si="13"/>
        <v>1.3505000000000003</v>
      </c>
    </row>
    <row r="69" spans="1:14">
      <c r="A69" t="s">
        <v>29</v>
      </c>
      <c r="B69" t="s">
        <v>5</v>
      </c>
      <c r="C69">
        <v>68</v>
      </c>
      <c r="D69" s="2">
        <v>3.5870000000000002</v>
      </c>
      <c r="E69" s="1">
        <v>3.82</v>
      </c>
      <c r="F69" s="1">
        <v>4.8</v>
      </c>
      <c r="G69" s="6">
        <v>172</v>
      </c>
      <c r="H69" s="9">
        <f t="shared" si="7"/>
        <v>17.52</v>
      </c>
      <c r="I69" s="9">
        <f t="shared" si="8"/>
        <v>13.943</v>
      </c>
      <c r="J69" s="9">
        <f t="shared" si="9"/>
        <v>20.112639999999999</v>
      </c>
      <c r="K69" s="9">
        <f t="shared" si="10"/>
        <v>17.027819999999998</v>
      </c>
      <c r="L69" s="7">
        <f t="shared" si="11"/>
        <v>0.49218000000000117</v>
      </c>
      <c r="M69" s="10">
        <f t="shared" si="12"/>
        <v>6.1696400000000002</v>
      </c>
      <c r="N69" s="7">
        <f t="shared" si="13"/>
        <v>3.577</v>
      </c>
    </row>
    <row r="70" spans="1:14">
      <c r="A70" t="s">
        <v>29</v>
      </c>
      <c r="B70" t="s">
        <v>5</v>
      </c>
      <c r="C70">
        <v>69</v>
      </c>
      <c r="D70" s="2">
        <v>2.581</v>
      </c>
      <c r="E70" s="1">
        <v>5.22</v>
      </c>
      <c r="F70" s="1">
        <v>1.93</v>
      </c>
      <c r="G70" s="6">
        <v>172</v>
      </c>
      <c r="H70" s="9">
        <f t="shared" si="7"/>
        <v>7.0444999999999993</v>
      </c>
      <c r="I70" s="9">
        <f t="shared" si="8"/>
        <v>19.052999999999997</v>
      </c>
      <c r="J70" s="9">
        <f t="shared" si="9"/>
        <v>23.492319999999996</v>
      </c>
      <c r="K70" s="9">
        <f t="shared" si="10"/>
        <v>21.272659999999995</v>
      </c>
      <c r="L70" s="7">
        <f t="shared" si="11"/>
        <v>-14.228159999999995</v>
      </c>
      <c r="M70" s="10">
        <f t="shared" si="12"/>
        <v>4.4393200000000004</v>
      </c>
      <c r="N70" s="7">
        <f t="shared" si="13"/>
        <v>-12.008499999999998</v>
      </c>
    </row>
    <row r="71" spans="1:14">
      <c r="A71" t="s">
        <v>29</v>
      </c>
      <c r="B71" t="s">
        <v>5</v>
      </c>
      <c r="C71">
        <v>70</v>
      </c>
      <c r="D71" s="2">
        <v>1.262</v>
      </c>
      <c r="E71" s="1">
        <v>6.21</v>
      </c>
      <c r="F71" s="1">
        <v>1.93</v>
      </c>
      <c r="G71" s="6">
        <v>172</v>
      </c>
      <c r="H71" s="9">
        <f t="shared" si="7"/>
        <v>7.0444999999999993</v>
      </c>
      <c r="I71" s="9">
        <f t="shared" si="8"/>
        <v>22.666499999999999</v>
      </c>
      <c r="J71" s="9">
        <f t="shared" si="9"/>
        <v>24.837139999999998</v>
      </c>
      <c r="K71" s="9">
        <f t="shared" si="10"/>
        <v>23.751819999999999</v>
      </c>
      <c r="L71" s="7">
        <f t="shared" si="11"/>
        <v>-16.707319999999999</v>
      </c>
      <c r="M71" s="10">
        <f t="shared" si="12"/>
        <v>2.1706400000000001</v>
      </c>
      <c r="N71" s="7">
        <f t="shared" si="13"/>
        <v>-15.622</v>
      </c>
    </row>
    <row r="72" spans="1:14">
      <c r="A72" t="s">
        <v>29</v>
      </c>
      <c r="B72" t="s">
        <v>5</v>
      </c>
      <c r="C72">
        <v>71</v>
      </c>
      <c r="D72" s="2">
        <v>0.53500000000000003</v>
      </c>
      <c r="E72" s="1">
        <v>4.82</v>
      </c>
      <c r="F72" s="1">
        <v>1.93</v>
      </c>
      <c r="G72" s="6">
        <v>172</v>
      </c>
      <c r="H72" s="9">
        <f t="shared" si="7"/>
        <v>7.0444999999999993</v>
      </c>
      <c r="I72" s="9">
        <f t="shared" si="8"/>
        <v>17.593</v>
      </c>
      <c r="J72" s="9">
        <f t="shared" si="9"/>
        <v>18.513200000000001</v>
      </c>
      <c r="K72" s="9">
        <f t="shared" si="10"/>
        <v>18.053100000000001</v>
      </c>
      <c r="L72" s="7">
        <f t="shared" si="11"/>
        <v>-11.008600000000001</v>
      </c>
      <c r="M72" s="10">
        <f t="shared" si="12"/>
        <v>0.92020000000000013</v>
      </c>
      <c r="N72" s="7">
        <f t="shared" si="13"/>
        <v>-10.548500000000001</v>
      </c>
    </row>
    <row r="73" spans="1:14">
      <c r="A73" t="s">
        <v>29</v>
      </c>
      <c r="B73" t="s">
        <v>5</v>
      </c>
      <c r="C73">
        <v>72</v>
      </c>
      <c r="D73" s="2">
        <v>0.59299999999999997</v>
      </c>
      <c r="E73" s="1">
        <v>5.03</v>
      </c>
      <c r="F73" s="1">
        <v>2.2599999999999998</v>
      </c>
      <c r="G73" s="6">
        <v>172</v>
      </c>
      <c r="H73" s="9">
        <f t="shared" si="7"/>
        <v>8.2489999999999988</v>
      </c>
      <c r="I73" s="9">
        <f t="shared" si="8"/>
        <v>18.359500000000001</v>
      </c>
      <c r="J73" s="9">
        <f t="shared" si="9"/>
        <v>19.379460000000002</v>
      </c>
      <c r="K73" s="9">
        <f t="shared" si="10"/>
        <v>18.869480000000003</v>
      </c>
      <c r="L73" s="7">
        <f t="shared" si="11"/>
        <v>-10.620480000000004</v>
      </c>
      <c r="M73" s="10">
        <f t="shared" si="12"/>
        <v>1.01996</v>
      </c>
      <c r="N73" s="7">
        <f t="shared" si="13"/>
        <v>-10.110500000000002</v>
      </c>
    </row>
    <row r="74" spans="1:14">
      <c r="A74" t="s">
        <v>29</v>
      </c>
      <c r="B74" t="s">
        <v>5</v>
      </c>
      <c r="C74">
        <v>73</v>
      </c>
      <c r="D74" s="2">
        <v>0.72699999999999998</v>
      </c>
      <c r="E74" s="1">
        <v>2.77</v>
      </c>
      <c r="F74" s="1">
        <v>2.02</v>
      </c>
      <c r="G74" s="6">
        <v>172</v>
      </c>
      <c r="H74" s="9">
        <f t="shared" si="7"/>
        <v>7.3730000000000002</v>
      </c>
      <c r="I74" s="9">
        <f t="shared" si="8"/>
        <v>10.1105</v>
      </c>
      <c r="J74" s="9">
        <f t="shared" si="9"/>
        <v>11.360939999999999</v>
      </c>
      <c r="K74" s="9">
        <f t="shared" si="10"/>
        <v>10.735720000000001</v>
      </c>
      <c r="L74" s="7">
        <f t="shared" si="11"/>
        <v>-3.3627200000000004</v>
      </c>
      <c r="M74" s="10">
        <f t="shared" si="12"/>
        <v>1.25044</v>
      </c>
      <c r="N74" s="7">
        <f t="shared" si="13"/>
        <v>-2.7374999999999998</v>
      </c>
    </row>
    <row r="75" spans="1:14">
      <c r="A75" t="s">
        <v>29</v>
      </c>
      <c r="B75" t="s">
        <v>5</v>
      </c>
      <c r="C75">
        <v>74</v>
      </c>
      <c r="D75" s="2">
        <v>0</v>
      </c>
      <c r="E75" s="1">
        <v>1.36</v>
      </c>
      <c r="F75" s="1">
        <v>1.57</v>
      </c>
      <c r="G75" s="6">
        <v>172</v>
      </c>
      <c r="H75" s="9">
        <f t="shared" si="7"/>
        <v>5.7305000000000001</v>
      </c>
      <c r="I75" s="9">
        <f t="shared" si="8"/>
        <v>4.9640000000000004</v>
      </c>
      <c r="J75" s="9">
        <f t="shared" si="9"/>
        <v>4.9640000000000004</v>
      </c>
      <c r="K75" s="9">
        <f t="shared" si="10"/>
        <v>4.9640000000000004</v>
      </c>
      <c r="L75" s="7">
        <f t="shared" si="11"/>
        <v>0.76649999999999974</v>
      </c>
      <c r="M75" s="10">
        <f t="shared" si="12"/>
        <v>0</v>
      </c>
      <c r="N75" s="7">
        <f t="shared" si="13"/>
        <v>0.76649999999999974</v>
      </c>
    </row>
    <row r="76" spans="1:14">
      <c r="A76" t="s">
        <v>29</v>
      </c>
      <c r="B76" t="s">
        <v>5</v>
      </c>
      <c r="C76">
        <v>75</v>
      </c>
      <c r="D76" s="2">
        <v>0</v>
      </c>
      <c r="E76" s="1">
        <v>2.92</v>
      </c>
      <c r="F76" s="1">
        <v>3.25</v>
      </c>
      <c r="G76" s="6">
        <v>172</v>
      </c>
      <c r="H76" s="9">
        <f t="shared" si="7"/>
        <v>11.862499999999999</v>
      </c>
      <c r="I76" s="9">
        <f t="shared" si="8"/>
        <v>10.657999999999999</v>
      </c>
      <c r="J76" s="9">
        <f t="shared" si="9"/>
        <v>10.657999999999999</v>
      </c>
      <c r="K76" s="9">
        <f t="shared" si="10"/>
        <v>10.657999999999999</v>
      </c>
      <c r="L76" s="7">
        <f t="shared" si="11"/>
        <v>1.2044999999999995</v>
      </c>
      <c r="M76" s="10">
        <f t="shared" si="12"/>
        <v>0</v>
      </c>
      <c r="N76" s="7">
        <f t="shared" si="13"/>
        <v>1.2044999999999995</v>
      </c>
    </row>
    <row r="77" spans="1:14">
      <c r="A77" t="s">
        <v>29</v>
      </c>
      <c r="B77" t="s">
        <v>5</v>
      </c>
      <c r="C77">
        <v>76</v>
      </c>
      <c r="D77" s="2">
        <v>0</v>
      </c>
      <c r="E77" s="1">
        <v>1.1499999999999999</v>
      </c>
      <c r="F77" s="1">
        <v>1.23</v>
      </c>
      <c r="G77" s="6">
        <v>172</v>
      </c>
      <c r="H77" s="9">
        <f t="shared" si="7"/>
        <v>4.4894999999999996</v>
      </c>
      <c r="I77" s="9">
        <f t="shared" si="8"/>
        <v>4.1974999999999998</v>
      </c>
      <c r="J77" s="9">
        <f t="shared" si="9"/>
        <v>4.1974999999999998</v>
      </c>
      <c r="K77" s="9">
        <f t="shared" si="10"/>
        <v>4.1974999999999998</v>
      </c>
      <c r="L77" s="7">
        <f t="shared" si="11"/>
        <v>0.29199999999999982</v>
      </c>
      <c r="M77" s="10">
        <f t="shared" si="12"/>
        <v>0</v>
      </c>
      <c r="N77" s="7">
        <f t="shared" si="13"/>
        <v>0.29199999999999982</v>
      </c>
    </row>
    <row r="78" spans="1:14">
      <c r="A78" t="s">
        <v>29</v>
      </c>
      <c r="B78" t="s">
        <v>5</v>
      </c>
      <c r="C78">
        <v>77</v>
      </c>
      <c r="D78" s="2">
        <v>0</v>
      </c>
      <c r="E78" s="1">
        <v>0.8</v>
      </c>
      <c r="F78" s="1">
        <v>0.9</v>
      </c>
      <c r="G78" s="6">
        <v>172</v>
      </c>
      <c r="H78" s="9">
        <f t="shared" si="7"/>
        <v>3.2850000000000001</v>
      </c>
      <c r="I78" s="9">
        <f t="shared" si="8"/>
        <v>2.92</v>
      </c>
      <c r="J78" s="9">
        <f t="shared" si="9"/>
        <v>2.92</v>
      </c>
      <c r="K78" s="9">
        <f t="shared" si="10"/>
        <v>2.92</v>
      </c>
      <c r="L78" s="7">
        <f t="shared" si="11"/>
        <v>0.36500000000000021</v>
      </c>
      <c r="M78" s="10">
        <f t="shared" si="12"/>
        <v>0</v>
      </c>
      <c r="N78" s="7">
        <f t="shared" si="13"/>
        <v>0.36500000000000021</v>
      </c>
    </row>
    <row r="79" spans="1:14">
      <c r="A79" t="s">
        <v>29</v>
      </c>
      <c r="B79" t="s">
        <v>5</v>
      </c>
      <c r="C79">
        <v>78</v>
      </c>
      <c r="D79" s="2">
        <v>0</v>
      </c>
      <c r="E79" s="1">
        <v>0.78</v>
      </c>
      <c r="F79" s="1">
        <v>0.88</v>
      </c>
      <c r="G79" s="6">
        <v>172</v>
      </c>
      <c r="H79" s="9">
        <f t="shared" si="7"/>
        <v>3.2119999999999997</v>
      </c>
      <c r="I79" s="9">
        <f t="shared" si="8"/>
        <v>2.847</v>
      </c>
      <c r="J79" s="9">
        <f t="shared" si="9"/>
        <v>2.847</v>
      </c>
      <c r="K79" s="9">
        <f t="shared" si="10"/>
        <v>2.847</v>
      </c>
      <c r="L79" s="7">
        <f t="shared" si="11"/>
        <v>0.36499999999999977</v>
      </c>
      <c r="M79" s="10">
        <f t="shared" si="12"/>
        <v>0</v>
      </c>
      <c r="N79" s="7">
        <f t="shared" si="13"/>
        <v>0.36499999999999977</v>
      </c>
    </row>
    <row r="80" spans="1:14">
      <c r="A80" t="s">
        <v>29</v>
      </c>
      <c r="B80" t="s">
        <v>5</v>
      </c>
      <c r="C80">
        <v>79</v>
      </c>
      <c r="D80" s="2">
        <v>0.33700000000000002</v>
      </c>
      <c r="E80" s="1">
        <v>1.18</v>
      </c>
      <c r="F80" s="1">
        <v>1.33</v>
      </c>
      <c r="G80" s="6">
        <v>172</v>
      </c>
      <c r="H80" s="9">
        <f t="shared" si="7"/>
        <v>4.8544999999999998</v>
      </c>
      <c r="I80" s="9">
        <f t="shared" si="8"/>
        <v>4.3069999999999995</v>
      </c>
      <c r="J80" s="9">
        <f t="shared" si="9"/>
        <v>4.8866399999999999</v>
      </c>
      <c r="K80" s="9">
        <f t="shared" si="10"/>
        <v>4.5968199999999992</v>
      </c>
      <c r="L80" s="7">
        <f t="shared" si="11"/>
        <v>0.25768000000000058</v>
      </c>
      <c r="M80" s="10">
        <f t="shared" si="12"/>
        <v>0.57964000000000004</v>
      </c>
      <c r="N80" s="7">
        <f t="shared" si="13"/>
        <v>0.54750000000000032</v>
      </c>
    </row>
    <row r="81" spans="1:14">
      <c r="A81" t="s">
        <v>29</v>
      </c>
      <c r="B81" t="s">
        <v>5</v>
      </c>
      <c r="C81">
        <v>80</v>
      </c>
      <c r="D81" s="2">
        <v>0</v>
      </c>
      <c r="E81" s="1">
        <v>0.8</v>
      </c>
      <c r="F81" s="1">
        <v>0.9</v>
      </c>
      <c r="G81" s="6">
        <v>172</v>
      </c>
      <c r="H81" s="9">
        <f t="shared" si="7"/>
        <v>3.2850000000000001</v>
      </c>
      <c r="I81" s="9">
        <f t="shared" si="8"/>
        <v>2.92</v>
      </c>
      <c r="J81" s="9">
        <f t="shared" si="9"/>
        <v>2.92</v>
      </c>
      <c r="K81" s="9">
        <f t="shared" si="10"/>
        <v>2.92</v>
      </c>
      <c r="L81" s="7">
        <f t="shared" si="11"/>
        <v>0.36500000000000021</v>
      </c>
      <c r="M81" s="10">
        <f t="shared" si="12"/>
        <v>0</v>
      </c>
      <c r="N81" s="7">
        <f t="shared" si="13"/>
        <v>0.36500000000000021</v>
      </c>
    </row>
    <row r="82" spans="1:14">
      <c r="A82" t="s">
        <v>29</v>
      </c>
      <c r="B82" t="s">
        <v>5</v>
      </c>
      <c r="C82">
        <v>81</v>
      </c>
      <c r="D82" s="2">
        <v>3.2679999999999998</v>
      </c>
      <c r="E82" s="1">
        <v>4.1900000000000004</v>
      </c>
      <c r="F82" s="1">
        <v>4.3600000000000003</v>
      </c>
      <c r="G82" s="6">
        <v>172</v>
      </c>
      <c r="H82" s="9">
        <f t="shared" si="7"/>
        <v>15.914000000000001</v>
      </c>
      <c r="I82" s="9">
        <f t="shared" si="8"/>
        <v>15.293500000000002</v>
      </c>
      <c r="J82" s="9">
        <f t="shared" si="9"/>
        <v>20.914460000000002</v>
      </c>
      <c r="K82" s="9">
        <f t="shared" si="10"/>
        <v>18.10398</v>
      </c>
      <c r="L82" s="7">
        <f t="shared" si="11"/>
        <v>-2.1899799999999985</v>
      </c>
      <c r="M82" s="10">
        <f t="shared" si="12"/>
        <v>5.6209600000000002</v>
      </c>
      <c r="N82" s="7">
        <f t="shared" si="13"/>
        <v>0.62049999999999983</v>
      </c>
    </row>
    <row r="83" spans="1:14">
      <c r="A83" t="s">
        <v>29</v>
      </c>
      <c r="B83" t="s">
        <v>5</v>
      </c>
      <c r="C83">
        <v>82</v>
      </c>
      <c r="D83" s="2">
        <v>0.32600000000000001</v>
      </c>
      <c r="E83" s="1">
        <v>2.35</v>
      </c>
      <c r="F83" s="1">
        <v>2.92</v>
      </c>
      <c r="G83" s="6">
        <v>172</v>
      </c>
      <c r="H83" s="9">
        <f t="shared" si="7"/>
        <v>10.657999999999999</v>
      </c>
      <c r="I83" s="9">
        <f t="shared" si="8"/>
        <v>8.5775000000000006</v>
      </c>
      <c r="J83" s="9">
        <f t="shared" si="9"/>
        <v>9.1382200000000005</v>
      </c>
      <c r="K83" s="9">
        <f t="shared" si="10"/>
        <v>8.8578600000000005</v>
      </c>
      <c r="L83" s="7">
        <f t="shared" si="11"/>
        <v>1.800139999999999</v>
      </c>
      <c r="M83" s="10">
        <f t="shared" si="12"/>
        <v>0.56072</v>
      </c>
      <c r="N83" s="7">
        <f t="shared" si="13"/>
        <v>2.0804999999999989</v>
      </c>
    </row>
    <row r="84" spans="1:14">
      <c r="A84" t="s">
        <v>29</v>
      </c>
      <c r="B84" t="s">
        <v>5</v>
      </c>
      <c r="C84">
        <v>83</v>
      </c>
      <c r="D84" s="2">
        <v>6.0999999999999999E-2</v>
      </c>
      <c r="E84" s="1">
        <v>5.87</v>
      </c>
      <c r="F84" s="1">
        <v>7.09</v>
      </c>
      <c r="G84" s="6">
        <v>172</v>
      </c>
      <c r="H84" s="9">
        <f t="shared" si="7"/>
        <v>25.878499999999999</v>
      </c>
      <c r="I84" s="9">
        <f t="shared" si="8"/>
        <v>21.4255</v>
      </c>
      <c r="J84" s="9">
        <f t="shared" si="9"/>
        <v>21.530419999999999</v>
      </c>
      <c r="K84" s="9">
        <f t="shared" si="10"/>
        <v>21.477959999999999</v>
      </c>
      <c r="L84" s="7">
        <f t="shared" si="11"/>
        <v>4.4005399999999995</v>
      </c>
      <c r="M84" s="10">
        <f t="shared" si="12"/>
        <v>0.10491999999999999</v>
      </c>
      <c r="N84" s="7">
        <f t="shared" si="13"/>
        <v>4.4529999999999994</v>
      </c>
    </row>
    <row r="85" spans="1:14">
      <c r="A85" t="s">
        <v>29</v>
      </c>
      <c r="B85" t="s">
        <v>5</v>
      </c>
      <c r="C85">
        <v>84</v>
      </c>
      <c r="D85" s="2">
        <v>0.47699999999999998</v>
      </c>
      <c r="E85" s="1">
        <v>4.1100000000000003</v>
      </c>
      <c r="F85" s="1">
        <v>3.95</v>
      </c>
      <c r="G85" s="6">
        <v>172</v>
      </c>
      <c r="H85" s="9">
        <f t="shared" si="7"/>
        <v>14.4175</v>
      </c>
      <c r="I85" s="9">
        <f t="shared" si="8"/>
        <v>15.0015</v>
      </c>
      <c r="J85" s="9">
        <f t="shared" si="9"/>
        <v>15.82194</v>
      </c>
      <c r="K85" s="9">
        <f t="shared" si="10"/>
        <v>15.411719999999999</v>
      </c>
      <c r="L85" s="7">
        <f t="shared" si="11"/>
        <v>-0.99421999999999855</v>
      </c>
      <c r="M85" s="10">
        <f t="shared" si="12"/>
        <v>0.82043999999999995</v>
      </c>
      <c r="N85" s="7">
        <f t="shared" si="13"/>
        <v>-0.58399999999999963</v>
      </c>
    </row>
    <row r="86" spans="1:14">
      <c r="A86" t="s">
        <v>29</v>
      </c>
      <c r="B86" t="s">
        <v>5</v>
      </c>
      <c r="C86">
        <v>85</v>
      </c>
      <c r="D86" s="2">
        <v>0.47699999999999998</v>
      </c>
      <c r="E86" s="1">
        <v>3.12</v>
      </c>
      <c r="F86" s="1">
        <v>2.83</v>
      </c>
      <c r="G86" s="6">
        <v>172</v>
      </c>
      <c r="H86" s="9">
        <f t="shared" si="7"/>
        <v>10.329499999999999</v>
      </c>
      <c r="I86" s="9">
        <f t="shared" si="8"/>
        <v>11.388</v>
      </c>
      <c r="J86" s="9">
        <f t="shared" si="9"/>
        <v>12.20844</v>
      </c>
      <c r="K86" s="9">
        <f t="shared" si="10"/>
        <v>11.798220000000001</v>
      </c>
      <c r="L86" s="7">
        <f t="shared" si="11"/>
        <v>-1.4687200000000011</v>
      </c>
      <c r="M86" s="10">
        <f t="shared" si="12"/>
        <v>0.82043999999999995</v>
      </c>
      <c r="N86" s="7">
        <f t="shared" si="13"/>
        <v>-1.0585000000000004</v>
      </c>
    </row>
    <row r="87" spans="1:14">
      <c r="A87" t="s">
        <v>29</v>
      </c>
      <c r="B87" t="s">
        <v>7</v>
      </c>
      <c r="C87">
        <v>1</v>
      </c>
      <c r="D87" s="2">
        <v>0</v>
      </c>
      <c r="E87" s="1">
        <v>0.74</v>
      </c>
      <c r="F87" s="1">
        <v>0.82</v>
      </c>
      <c r="G87" s="6">
        <v>301</v>
      </c>
      <c r="H87" s="9">
        <f t="shared" si="7"/>
        <v>2.9929999999999999</v>
      </c>
      <c r="I87" s="9">
        <f t="shared" si="8"/>
        <v>2.7010000000000001</v>
      </c>
      <c r="J87" s="9">
        <f t="shared" si="9"/>
        <v>2.7010000000000001</v>
      </c>
      <c r="K87" s="9">
        <f t="shared" si="10"/>
        <v>2.7010000000000001</v>
      </c>
      <c r="L87" s="7">
        <f t="shared" si="11"/>
        <v>0.29199999999999982</v>
      </c>
      <c r="M87" s="10">
        <f t="shared" si="12"/>
        <v>0</v>
      </c>
      <c r="N87" s="7">
        <f t="shared" si="13"/>
        <v>0.29199999999999982</v>
      </c>
    </row>
    <row r="88" spans="1:14">
      <c r="A88" t="s">
        <v>29</v>
      </c>
      <c r="B88" t="s">
        <v>7</v>
      </c>
      <c r="C88">
        <v>2</v>
      </c>
      <c r="D88" s="2">
        <v>0</v>
      </c>
      <c r="E88" s="1">
        <v>1.61</v>
      </c>
      <c r="F88" s="1">
        <v>1.75</v>
      </c>
      <c r="G88" s="6">
        <v>301</v>
      </c>
      <c r="H88" s="9">
        <f t="shared" si="7"/>
        <v>6.3875000000000002</v>
      </c>
      <c r="I88" s="9">
        <f t="shared" si="8"/>
        <v>5.8765000000000001</v>
      </c>
      <c r="J88" s="9">
        <f t="shared" si="9"/>
        <v>5.8765000000000001</v>
      </c>
      <c r="K88" s="9">
        <f t="shared" si="10"/>
        <v>5.8765000000000001</v>
      </c>
      <c r="L88" s="7">
        <f t="shared" si="11"/>
        <v>0.51100000000000012</v>
      </c>
      <c r="M88" s="10">
        <f t="shared" si="12"/>
        <v>0</v>
      </c>
      <c r="N88" s="7">
        <f t="shared" si="13"/>
        <v>0.51100000000000012</v>
      </c>
    </row>
    <row r="89" spans="1:14">
      <c r="A89" t="s">
        <v>29</v>
      </c>
      <c r="B89" t="s">
        <v>7</v>
      </c>
      <c r="C89">
        <v>3</v>
      </c>
      <c r="D89" s="2">
        <v>0</v>
      </c>
      <c r="E89" s="1">
        <v>0.82</v>
      </c>
      <c r="F89" s="1">
        <v>0.9</v>
      </c>
      <c r="G89" s="6">
        <v>301</v>
      </c>
      <c r="H89" s="9">
        <f t="shared" si="7"/>
        <v>3.2850000000000001</v>
      </c>
      <c r="I89" s="9">
        <f t="shared" si="8"/>
        <v>2.9929999999999999</v>
      </c>
      <c r="J89" s="9">
        <f t="shared" si="9"/>
        <v>2.9929999999999999</v>
      </c>
      <c r="K89" s="9">
        <f t="shared" si="10"/>
        <v>2.9929999999999999</v>
      </c>
      <c r="L89" s="7">
        <f t="shared" si="11"/>
        <v>0.29200000000000026</v>
      </c>
      <c r="M89" s="10">
        <f t="shared" si="12"/>
        <v>0</v>
      </c>
      <c r="N89" s="7">
        <f t="shared" si="13"/>
        <v>0.29200000000000026</v>
      </c>
    </row>
    <row r="90" spans="1:14">
      <c r="A90" t="s">
        <v>29</v>
      </c>
      <c r="B90" t="s">
        <v>7</v>
      </c>
      <c r="C90">
        <v>4</v>
      </c>
      <c r="D90" s="2">
        <v>0.57099999999999995</v>
      </c>
      <c r="E90" s="1">
        <v>1.58</v>
      </c>
      <c r="F90" s="1">
        <v>1.75</v>
      </c>
      <c r="G90" s="6">
        <v>301</v>
      </c>
      <c r="H90" s="9">
        <f t="shared" si="7"/>
        <v>6.3875000000000002</v>
      </c>
      <c r="I90" s="9">
        <f t="shared" si="8"/>
        <v>5.7670000000000003</v>
      </c>
      <c r="J90" s="9">
        <f t="shared" si="9"/>
        <v>7.4857100000000001</v>
      </c>
      <c r="K90" s="9">
        <f t="shared" si="10"/>
        <v>6.6263550000000002</v>
      </c>
      <c r="L90" s="7">
        <f t="shared" si="11"/>
        <v>-0.23885500000000004</v>
      </c>
      <c r="M90" s="10">
        <f t="shared" si="12"/>
        <v>1.7187099999999997</v>
      </c>
      <c r="N90" s="7">
        <f t="shared" si="13"/>
        <v>0.62049999999999983</v>
      </c>
    </row>
    <row r="91" spans="1:14">
      <c r="A91" t="s">
        <v>29</v>
      </c>
      <c r="B91" t="s">
        <v>7</v>
      </c>
      <c r="C91">
        <v>5</v>
      </c>
      <c r="D91" s="2">
        <v>0.29699999999999999</v>
      </c>
      <c r="E91" s="1">
        <v>1.92</v>
      </c>
      <c r="F91" s="1">
        <v>2.15</v>
      </c>
      <c r="G91" s="6">
        <v>301</v>
      </c>
      <c r="H91" s="9">
        <f t="shared" si="7"/>
        <v>7.8474999999999993</v>
      </c>
      <c r="I91" s="9">
        <f t="shared" si="8"/>
        <v>7.008</v>
      </c>
      <c r="J91" s="9">
        <f t="shared" si="9"/>
        <v>7.9019700000000004</v>
      </c>
      <c r="K91" s="9">
        <f t="shared" si="10"/>
        <v>7.4549850000000006</v>
      </c>
      <c r="L91" s="7">
        <f t="shared" si="11"/>
        <v>0.39251499999999862</v>
      </c>
      <c r="M91" s="10">
        <f t="shared" si="12"/>
        <v>0.89396999999999993</v>
      </c>
      <c r="N91" s="7">
        <f t="shared" si="13"/>
        <v>0.83949999999999925</v>
      </c>
    </row>
    <row r="92" spans="1:14">
      <c r="A92" t="s">
        <v>29</v>
      </c>
      <c r="B92" t="s">
        <v>7</v>
      </c>
      <c r="C92">
        <v>6</v>
      </c>
      <c r="D92" s="2">
        <v>0.82299999999999995</v>
      </c>
      <c r="E92" s="1">
        <v>3</v>
      </c>
      <c r="F92" s="1">
        <v>3.39</v>
      </c>
      <c r="G92" s="6">
        <v>301</v>
      </c>
      <c r="H92" s="9">
        <f t="shared" si="7"/>
        <v>12.3735</v>
      </c>
      <c r="I92" s="9">
        <f t="shared" si="8"/>
        <v>10.95</v>
      </c>
      <c r="J92" s="9">
        <f t="shared" si="9"/>
        <v>13.42723</v>
      </c>
      <c r="K92" s="9">
        <f t="shared" si="10"/>
        <v>12.188614999999999</v>
      </c>
      <c r="L92" s="7">
        <f t="shared" si="11"/>
        <v>0.1848850000000013</v>
      </c>
      <c r="M92" s="10">
        <f t="shared" si="12"/>
        <v>2.47723</v>
      </c>
      <c r="N92" s="7">
        <f t="shared" si="13"/>
        <v>1.4235000000000007</v>
      </c>
    </row>
    <row r="93" spans="1:14">
      <c r="A93" t="s">
        <v>29</v>
      </c>
      <c r="B93" t="s">
        <v>7</v>
      </c>
      <c r="C93">
        <v>7</v>
      </c>
      <c r="D93" s="2">
        <v>2.8000000000000001E-2</v>
      </c>
      <c r="E93" s="1">
        <v>1.8</v>
      </c>
      <c r="F93" s="1">
        <v>2.0099999999999998</v>
      </c>
      <c r="G93" s="6">
        <v>301</v>
      </c>
      <c r="H93" s="9">
        <f t="shared" si="7"/>
        <v>7.3364999999999991</v>
      </c>
      <c r="I93" s="9">
        <f t="shared" si="8"/>
        <v>6.57</v>
      </c>
      <c r="J93" s="9">
        <f t="shared" si="9"/>
        <v>6.65428</v>
      </c>
      <c r="K93" s="9">
        <f t="shared" si="10"/>
        <v>6.6121400000000001</v>
      </c>
      <c r="L93" s="7">
        <f t="shared" si="11"/>
        <v>0.724359999999999</v>
      </c>
      <c r="M93" s="10">
        <f t="shared" si="12"/>
        <v>8.4280000000000008E-2</v>
      </c>
      <c r="N93" s="7">
        <f t="shared" si="13"/>
        <v>0.76649999999999885</v>
      </c>
    </row>
    <row r="94" spans="1:14">
      <c r="A94" t="s">
        <v>29</v>
      </c>
      <c r="B94" t="s">
        <v>7</v>
      </c>
      <c r="C94">
        <v>8</v>
      </c>
      <c r="D94" s="2">
        <v>0</v>
      </c>
      <c r="E94" s="1">
        <v>2.8</v>
      </c>
      <c r="F94" s="1">
        <v>2.2999999999999998</v>
      </c>
      <c r="G94" s="6">
        <v>301</v>
      </c>
      <c r="H94" s="9">
        <f t="shared" si="7"/>
        <v>8.3949999999999996</v>
      </c>
      <c r="I94" s="9">
        <f t="shared" si="8"/>
        <v>10.219999999999999</v>
      </c>
      <c r="J94" s="9">
        <f t="shared" si="9"/>
        <v>10.219999999999999</v>
      </c>
      <c r="K94" s="9">
        <f t="shared" si="10"/>
        <v>10.219999999999999</v>
      </c>
      <c r="L94" s="7">
        <f t="shared" si="11"/>
        <v>-1.8249999999999993</v>
      </c>
      <c r="M94" s="10">
        <f t="shared" si="12"/>
        <v>0</v>
      </c>
      <c r="N94" s="7">
        <f t="shared" si="13"/>
        <v>-1.8249999999999993</v>
      </c>
    </row>
    <row r="95" spans="1:14">
      <c r="A95" t="s">
        <v>29</v>
      </c>
      <c r="B95" t="s">
        <v>7</v>
      </c>
      <c r="C95">
        <v>9</v>
      </c>
      <c r="D95" s="2">
        <v>0</v>
      </c>
      <c r="E95" s="1">
        <v>5.14</v>
      </c>
      <c r="F95" s="1">
        <v>4.29</v>
      </c>
      <c r="G95" s="6">
        <v>301</v>
      </c>
      <c r="H95" s="9">
        <f t="shared" si="7"/>
        <v>15.6585</v>
      </c>
      <c r="I95" s="9">
        <f t="shared" si="8"/>
        <v>18.760999999999999</v>
      </c>
      <c r="J95" s="9">
        <f t="shared" si="9"/>
        <v>18.760999999999999</v>
      </c>
      <c r="K95" s="9">
        <f t="shared" si="10"/>
        <v>18.760999999999999</v>
      </c>
      <c r="L95" s="7">
        <f t="shared" si="11"/>
        <v>-3.1024999999999991</v>
      </c>
      <c r="M95" s="10">
        <f t="shared" si="12"/>
        <v>0</v>
      </c>
      <c r="N95" s="7">
        <f t="shared" si="13"/>
        <v>-3.1024999999999991</v>
      </c>
    </row>
    <row r="96" spans="1:14">
      <c r="A96" t="s">
        <v>29</v>
      </c>
      <c r="B96" t="s">
        <v>7</v>
      </c>
      <c r="C96">
        <v>10</v>
      </c>
      <c r="D96" s="2">
        <v>0.77</v>
      </c>
      <c r="E96" s="1">
        <v>1.33</v>
      </c>
      <c r="F96" s="1">
        <v>1.38</v>
      </c>
      <c r="G96" s="6">
        <v>301</v>
      </c>
      <c r="H96" s="9">
        <f t="shared" si="7"/>
        <v>5.0369999999999999</v>
      </c>
      <c r="I96" s="9">
        <f t="shared" si="8"/>
        <v>4.8544999999999998</v>
      </c>
      <c r="J96" s="9">
        <f t="shared" si="9"/>
        <v>7.1722000000000001</v>
      </c>
      <c r="K96" s="9">
        <f t="shared" si="10"/>
        <v>6.01335</v>
      </c>
      <c r="L96" s="7">
        <f t="shared" si="11"/>
        <v>-0.97635000000000005</v>
      </c>
      <c r="M96" s="10">
        <f t="shared" si="12"/>
        <v>2.3177000000000003</v>
      </c>
      <c r="N96" s="7">
        <f t="shared" si="13"/>
        <v>0.18250000000000011</v>
      </c>
    </row>
    <row r="97" spans="1:14">
      <c r="A97" t="s">
        <v>29</v>
      </c>
      <c r="B97" t="s">
        <v>7</v>
      </c>
      <c r="C97">
        <v>11</v>
      </c>
      <c r="D97" s="2">
        <v>0.59299999999999997</v>
      </c>
      <c r="E97" s="1">
        <v>3.68</v>
      </c>
      <c r="F97" s="1">
        <v>4.17</v>
      </c>
      <c r="G97" s="6">
        <v>301</v>
      </c>
      <c r="H97" s="9">
        <f t="shared" si="7"/>
        <v>15.220499999999999</v>
      </c>
      <c r="I97" s="9">
        <f t="shared" si="8"/>
        <v>13.432</v>
      </c>
      <c r="J97" s="9">
        <f t="shared" si="9"/>
        <v>15.216930000000001</v>
      </c>
      <c r="K97" s="9">
        <f t="shared" si="10"/>
        <v>14.324465</v>
      </c>
      <c r="L97" s="7">
        <f t="shared" si="11"/>
        <v>0.89603499999999947</v>
      </c>
      <c r="M97" s="10">
        <f t="shared" si="12"/>
        <v>1.7849299999999999</v>
      </c>
      <c r="N97" s="7">
        <f t="shared" si="13"/>
        <v>1.7884999999999991</v>
      </c>
    </row>
    <row r="98" spans="1:14">
      <c r="A98" t="s">
        <v>29</v>
      </c>
      <c r="B98" t="s">
        <v>7</v>
      </c>
      <c r="C98">
        <v>12</v>
      </c>
      <c r="D98" s="2">
        <v>0</v>
      </c>
      <c r="E98" s="1">
        <v>0.78</v>
      </c>
      <c r="F98" s="1">
        <v>0.82</v>
      </c>
      <c r="G98" s="6">
        <v>301</v>
      </c>
      <c r="H98" s="9">
        <f t="shared" si="7"/>
        <v>2.9929999999999999</v>
      </c>
      <c r="I98" s="9">
        <f t="shared" si="8"/>
        <v>2.847</v>
      </c>
      <c r="J98" s="9">
        <f t="shared" si="9"/>
        <v>2.847</v>
      </c>
      <c r="K98" s="9">
        <f t="shared" si="10"/>
        <v>2.847</v>
      </c>
      <c r="L98" s="7">
        <f t="shared" si="11"/>
        <v>0.14599999999999991</v>
      </c>
      <c r="M98" s="10">
        <f t="shared" si="12"/>
        <v>0</v>
      </c>
      <c r="N98" s="7">
        <f t="shared" si="13"/>
        <v>0.14599999999999991</v>
      </c>
    </row>
    <row r="99" spans="1:14">
      <c r="A99" t="s">
        <v>29</v>
      </c>
      <c r="B99" t="s">
        <v>7</v>
      </c>
      <c r="C99">
        <v>13</v>
      </c>
      <c r="D99" s="2">
        <v>0.437</v>
      </c>
      <c r="E99" s="1">
        <v>1.52</v>
      </c>
      <c r="F99" s="1">
        <v>1.59</v>
      </c>
      <c r="G99" s="6">
        <v>301</v>
      </c>
      <c r="H99" s="9">
        <f t="shared" si="7"/>
        <v>5.8035000000000005</v>
      </c>
      <c r="I99" s="9">
        <f t="shared" si="8"/>
        <v>5.548</v>
      </c>
      <c r="J99" s="9">
        <f t="shared" si="9"/>
        <v>6.8633699999999997</v>
      </c>
      <c r="K99" s="9">
        <f t="shared" si="10"/>
        <v>6.2056849999999999</v>
      </c>
      <c r="L99" s="7">
        <f t="shared" si="11"/>
        <v>-0.40218499999999935</v>
      </c>
      <c r="M99" s="10">
        <f t="shared" si="12"/>
        <v>1.3153700000000002</v>
      </c>
      <c r="N99" s="7">
        <f t="shared" si="13"/>
        <v>0.2555000000000005</v>
      </c>
    </row>
    <row r="100" spans="1:14">
      <c r="A100" t="s">
        <v>29</v>
      </c>
      <c r="B100" t="s">
        <v>7</v>
      </c>
      <c r="C100">
        <v>14</v>
      </c>
      <c r="D100" s="2">
        <v>0</v>
      </c>
      <c r="E100" s="1">
        <v>1.23</v>
      </c>
      <c r="F100" s="1">
        <v>1.29</v>
      </c>
      <c r="G100" s="6">
        <v>301</v>
      </c>
      <c r="H100" s="9">
        <f t="shared" si="7"/>
        <v>4.7084999999999999</v>
      </c>
      <c r="I100" s="9">
        <f t="shared" si="8"/>
        <v>4.4894999999999996</v>
      </c>
      <c r="J100" s="9">
        <f t="shared" si="9"/>
        <v>4.4894999999999996</v>
      </c>
      <c r="K100" s="9">
        <f t="shared" si="10"/>
        <v>4.4894999999999996</v>
      </c>
      <c r="L100" s="7">
        <f t="shared" si="11"/>
        <v>0.21900000000000031</v>
      </c>
      <c r="M100" s="10">
        <f t="shared" si="12"/>
        <v>0</v>
      </c>
      <c r="N100" s="7">
        <f t="shared" si="13"/>
        <v>0.21900000000000031</v>
      </c>
    </row>
    <row r="101" spans="1:14">
      <c r="A101" t="s">
        <v>29</v>
      </c>
      <c r="B101" t="s">
        <v>7</v>
      </c>
      <c r="C101">
        <v>15</v>
      </c>
      <c r="D101" s="2">
        <v>1.42</v>
      </c>
      <c r="E101" s="1">
        <v>4.0999999999999996</v>
      </c>
      <c r="F101" s="1">
        <v>4.6100000000000003</v>
      </c>
      <c r="G101" s="6">
        <v>301</v>
      </c>
      <c r="H101" s="9">
        <f t="shared" si="7"/>
        <v>16.826499999999999</v>
      </c>
      <c r="I101" s="9">
        <f t="shared" si="8"/>
        <v>14.964999999999998</v>
      </c>
      <c r="J101" s="9">
        <f t="shared" si="9"/>
        <v>19.239199999999997</v>
      </c>
      <c r="K101" s="9">
        <f t="shared" si="10"/>
        <v>17.102099999999997</v>
      </c>
      <c r="L101" s="7">
        <f t="shared" si="11"/>
        <v>-0.27559999999999718</v>
      </c>
      <c r="M101" s="10">
        <f t="shared" si="12"/>
        <v>4.2741999999999996</v>
      </c>
      <c r="N101" s="7">
        <f t="shared" si="13"/>
        <v>1.8615000000000013</v>
      </c>
    </row>
    <row r="102" spans="1:14">
      <c r="A102" t="s">
        <v>29</v>
      </c>
      <c r="B102" t="s">
        <v>7</v>
      </c>
      <c r="C102">
        <v>16</v>
      </c>
      <c r="D102" s="2">
        <v>3.6999999999999998E-2</v>
      </c>
      <c r="E102" s="1">
        <v>1.52</v>
      </c>
      <c r="F102" s="1">
        <v>0.89</v>
      </c>
      <c r="G102" s="6">
        <v>301</v>
      </c>
      <c r="H102" s="9">
        <f t="shared" si="7"/>
        <v>3.2484999999999999</v>
      </c>
      <c r="I102" s="9">
        <f t="shared" si="8"/>
        <v>5.548</v>
      </c>
      <c r="J102" s="9">
        <f t="shared" si="9"/>
        <v>5.65937</v>
      </c>
      <c r="K102" s="9">
        <f t="shared" si="10"/>
        <v>5.6036850000000005</v>
      </c>
      <c r="L102" s="7">
        <f t="shared" si="11"/>
        <v>-2.3551850000000005</v>
      </c>
      <c r="M102" s="10">
        <f t="shared" si="12"/>
        <v>0.11136999999999998</v>
      </c>
      <c r="N102" s="7">
        <f t="shared" si="13"/>
        <v>-2.2995000000000001</v>
      </c>
    </row>
    <row r="103" spans="1:14">
      <c r="A103" t="s">
        <v>29</v>
      </c>
      <c r="B103" t="s">
        <v>7</v>
      </c>
      <c r="C103">
        <v>17</v>
      </c>
      <c r="D103" s="2">
        <v>0</v>
      </c>
      <c r="E103" s="1">
        <v>5.17</v>
      </c>
      <c r="F103" s="1">
        <v>4.62</v>
      </c>
      <c r="G103" s="6">
        <v>301</v>
      </c>
      <c r="H103" s="9">
        <f t="shared" si="7"/>
        <v>16.863</v>
      </c>
      <c r="I103" s="9">
        <f t="shared" si="8"/>
        <v>18.8705</v>
      </c>
      <c r="J103" s="9">
        <f t="shared" si="9"/>
        <v>18.8705</v>
      </c>
      <c r="K103" s="9">
        <f t="shared" si="10"/>
        <v>18.8705</v>
      </c>
      <c r="L103" s="7">
        <f t="shared" si="11"/>
        <v>-2.0075000000000003</v>
      </c>
      <c r="M103" s="10">
        <f t="shared" si="12"/>
        <v>0</v>
      </c>
      <c r="N103" s="7">
        <f t="shared" si="13"/>
        <v>-2.0075000000000003</v>
      </c>
    </row>
    <row r="104" spans="1:14">
      <c r="A104" t="s">
        <v>29</v>
      </c>
      <c r="B104" t="s">
        <v>7</v>
      </c>
      <c r="C104">
        <v>18</v>
      </c>
      <c r="D104" s="2">
        <v>8.3000000000000004E-2</v>
      </c>
      <c r="E104" s="1">
        <v>3.08</v>
      </c>
      <c r="F104" s="1">
        <v>3.52</v>
      </c>
      <c r="G104" s="6">
        <v>301</v>
      </c>
      <c r="H104" s="9">
        <f t="shared" si="7"/>
        <v>12.847999999999999</v>
      </c>
      <c r="I104" s="9">
        <f t="shared" si="8"/>
        <v>11.241999999999999</v>
      </c>
      <c r="J104" s="9">
        <f t="shared" si="9"/>
        <v>11.491829999999998</v>
      </c>
      <c r="K104" s="9">
        <f t="shared" si="10"/>
        <v>11.366914999999999</v>
      </c>
      <c r="L104" s="7">
        <f t="shared" si="11"/>
        <v>1.4810850000000002</v>
      </c>
      <c r="M104" s="10">
        <f t="shared" si="12"/>
        <v>0.24983</v>
      </c>
      <c r="N104" s="7">
        <f t="shared" si="13"/>
        <v>1.6059999999999999</v>
      </c>
    </row>
    <row r="105" spans="1:14">
      <c r="A105" t="s">
        <v>29</v>
      </c>
      <c r="B105" t="s">
        <v>7</v>
      </c>
      <c r="C105">
        <v>19</v>
      </c>
      <c r="D105" s="2">
        <v>0.14299999999999999</v>
      </c>
      <c r="E105" s="1">
        <v>1.49</v>
      </c>
      <c r="F105" s="1">
        <v>1.42</v>
      </c>
      <c r="G105" s="6">
        <v>301</v>
      </c>
      <c r="H105" s="9">
        <f t="shared" si="7"/>
        <v>5.1829999999999998</v>
      </c>
      <c r="I105" s="9">
        <f t="shared" si="8"/>
        <v>5.4384999999999994</v>
      </c>
      <c r="J105" s="9">
        <f t="shared" si="9"/>
        <v>5.8689299999999998</v>
      </c>
      <c r="K105" s="9">
        <f t="shared" si="10"/>
        <v>5.653715</v>
      </c>
      <c r="L105" s="7">
        <f t="shared" si="11"/>
        <v>-0.47071500000000022</v>
      </c>
      <c r="M105" s="10">
        <f t="shared" si="12"/>
        <v>0.43042999999999998</v>
      </c>
      <c r="N105" s="7">
        <f t="shared" si="13"/>
        <v>-0.25549999999999962</v>
      </c>
    </row>
    <row r="106" spans="1:14">
      <c r="A106" t="s">
        <v>29</v>
      </c>
      <c r="B106" t="s">
        <v>7</v>
      </c>
      <c r="C106">
        <v>20</v>
      </c>
      <c r="D106" s="2">
        <v>1.7000000000000001E-2</v>
      </c>
      <c r="E106" s="1">
        <v>2.0499999999999998</v>
      </c>
      <c r="F106" s="1">
        <v>2.2200000000000002</v>
      </c>
      <c r="G106" s="6">
        <v>301</v>
      </c>
      <c r="H106" s="9">
        <f t="shared" si="7"/>
        <v>8.1029999999999998</v>
      </c>
      <c r="I106" s="9">
        <f t="shared" si="8"/>
        <v>7.482499999999999</v>
      </c>
      <c r="J106" s="9">
        <f t="shared" si="9"/>
        <v>7.533669999999999</v>
      </c>
      <c r="K106" s="9">
        <f t="shared" si="10"/>
        <v>7.5080849999999995</v>
      </c>
      <c r="L106" s="7">
        <f t="shared" si="11"/>
        <v>0.5949150000000003</v>
      </c>
      <c r="M106" s="10">
        <f t="shared" si="12"/>
        <v>5.117E-2</v>
      </c>
      <c r="N106" s="7">
        <f t="shared" si="13"/>
        <v>0.62050000000000072</v>
      </c>
    </row>
    <row r="107" spans="1:14">
      <c r="A107" t="s">
        <v>29</v>
      </c>
      <c r="B107" t="s">
        <v>7</v>
      </c>
      <c r="C107">
        <v>21</v>
      </c>
      <c r="D107" s="2">
        <v>1.2490000000000001</v>
      </c>
      <c r="E107" s="1">
        <v>2.15</v>
      </c>
      <c r="F107" s="1">
        <v>2.23</v>
      </c>
      <c r="G107" s="6">
        <v>301</v>
      </c>
      <c r="H107" s="9">
        <f t="shared" si="7"/>
        <v>8.1395</v>
      </c>
      <c r="I107" s="9">
        <f t="shared" si="8"/>
        <v>7.8474999999999993</v>
      </c>
      <c r="J107" s="9">
        <f t="shared" si="9"/>
        <v>11.60699</v>
      </c>
      <c r="K107" s="9">
        <f t="shared" si="10"/>
        <v>9.7272449999999999</v>
      </c>
      <c r="L107" s="7">
        <f t="shared" si="11"/>
        <v>-1.587745</v>
      </c>
      <c r="M107" s="10">
        <f t="shared" si="12"/>
        <v>3.75949</v>
      </c>
      <c r="N107" s="7">
        <f t="shared" si="13"/>
        <v>0.2920000000000007</v>
      </c>
    </row>
    <row r="108" spans="1:14">
      <c r="A108" t="s">
        <v>29</v>
      </c>
      <c r="B108" t="s">
        <v>7</v>
      </c>
      <c r="C108">
        <v>22</v>
      </c>
      <c r="D108" s="2">
        <v>0</v>
      </c>
      <c r="E108" s="1">
        <v>0.71</v>
      </c>
      <c r="F108" s="1">
        <v>0.79</v>
      </c>
      <c r="G108" s="6">
        <v>301</v>
      </c>
      <c r="H108" s="9">
        <f t="shared" si="7"/>
        <v>2.8835000000000002</v>
      </c>
      <c r="I108" s="9">
        <f t="shared" si="8"/>
        <v>2.5914999999999999</v>
      </c>
      <c r="J108" s="9">
        <f t="shared" si="9"/>
        <v>2.5914999999999999</v>
      </c>
      <c r="K108" s="9">
        <f t="shared" si="10"/>
        <v>2.5914999999999999</v>
      </c>
      <c r="L108" s="7">
        <f t="shared" si="11"/>
        <v>0.29200000000000026</v>
      </c>
      <c r="M108" s="10">
        <f t="shared" si="12"/>
        <v>0</v>
      </c>
      <c r="N108" s="7">
        <f t="shared" si="13"/>
        <v>0.29200000000000026</v>
      </c>
    </row>
    <row r="109" spans="1:14">
      <c r="A109" t="s">
        <v>29</v>
      </c>
      <c r="B109" t="s">
        <v>7</v>
      </c>
      <c r="C109">
        <v>23</v>
      </c>
      <c r="D109" s="2">
        <v>0.26400000000000001</v>
      </c>
      <c r="E109" s="1">
        <v>3.66</v>
      </c>
      <c r="F109" s="1">
        <v>3.61</v>
      </c>
      <c r="G109" s="6">
        <v>301</v>
      </c>
      <c r="H109" s="9">
        <f t="shared" si="7"/>
        <v>13.176499999999999</v>
      </c>
      <c r="I109" s="9">
        <f t="shared" si="8"/>
        <v>13.359</v>
      </c>
      <c r="J109" s="9">
        <f t="shared" si="9"/>
        <v>14.153639999999999</v>
      </c>
      <c r="K109" s="9">
        <f t="shared" si="10"/>
        <v>13.756319999999999</v>
      </c>
      <c r="L109" s="7">
        <f t="shared" si="11"/>
        <v>-0.57981999999999978</v>
      </c>
      <c r="M109" s="10">
        <f t="shared" si="12"/>
        <v>0.79464000000000001</v>
      </c>
      <c r="N109" s="7">
        <f t="shared" si="13"/>
        <v>-0.18250000000000099</v>
      </c>
    </row>
    <row r="110" spans="1:14">
      <c r="A110" t="s">
        <v>29</v>
      </c>
      <c r="B110" t="s">
        <v>7</v>
      </c>
      <c r="C110">
        <v>24</v>
      </c>
      <c r="D110" s="2">
        <v>0.79600000000000004</v>
      </c>
      <c r="E110" s="1">
        <v>4.91</v>
      </c>
      <c r="F110" s="1">
        <v>5.15</v>
      </c>
      <c r="G110" s="6">
        <v>301</v>
      </c>
      <c r="H110" s="9">
        <f t="shared" si="7"/>
        <v>18.797499999999999</v>
      </c>
      <c r="I110" s="9">
        <f t="shared" si="8"/>
        <v>17.921500000000002</v>
      </c>
      <c r="J110" s="9">
        <f t="shared" si="9"/>
        <v>20.317460000000001</v>
      </c>
      <c r="K110" s="9">
        <f t="shared" si="10"/>
        <v>19.119480000000003</v>
      </c>
      <c r="L110" s="7">
        <f t="shared" si="11"/>
        <v>-0.32198000000000349</v>
      </c>
      <c r="M110" s="10">
        <f t="shared" si="12"/>
        <v>2.3959600000000001</v>
      </c>
      <c r="N110" s="7">
        <f t="shared" si="13"/>
        <v>0.87599999999999767</v>
      </c>
    </row>
    <row r="111" spans="1:14">
      <c r="A111" t="s">
        <v>29</v>
      </c>
      <c r="B111" t="s">
        <v>7</v>
      </c>
      <c r="C111">
        <v>25</v>
      </c>
      <c r="D111" s="2">
        <v>0</v>
      </c>
      <c r="E111" s="1">
        <v>1.8</v>
      </c>
      <c r="F111" s="1">
        <v>2.0499999999999998</v>
      </c>
      <c r="G111" s="6">
        <v>301</v>
      </c>
      <c r="H111" s="9">
        <f t="shared" si="7"/>
        <v>7.482499999999999</v>
      </c>
      <c r="I111" s="9">
        <f t="shared" si="8"/>
        <v>6.57</v>
      </c>
      <c r="J111" s="9">
        <f t="shared" si="9"/>
        <v>6.57</v>
      </c>
      <c r="K111" s="9">
        <f t="shared" si="10"/>
        <v>6.57</v>
      </c>
      <c r="L111" s="7">
        <f t="shared" si="11"/>
        <v>0.91249999999999876</v>
      </c>
      <c r="M111" s="10">
        <f t="shared" si="12"/>
        <v>0</v>
      </c>
      <c r="N111" s="7">
        <f t="shared" si="13"/>
        <v>0.91249999999999876</v>
      </c>
    </row>
    <row r="112" spans="1:14">
      <c r="A112" t="s">
        <v>29</v>
      </c>
      <c r="B112" t="s">
        <v>7</v>
      </c>
      <c r="C112">
        <v>26</v>
      </c>
      <c r="D112" s="2">
        <v>0</v>
      </c>
      <c r="E112" s="1">
        <v>3.27</v>
      </c>
      <c r="F112" s="1">
        <v>3.61</v>
      </c>
      <c r="G112" s="6">
        <v>301</v>
      </c>
      <c r="H112" s="9">
        <f t="shared" si="7"/>
        <v>13.176499999999999</v>
      </c>
      <c r="I112" s="9">
        <f t="shared" si="8"/>
        <v>11.935499999999999</v>
      </c>
      <c r="J112" s="9">
        <f t="shared" si="9"/>
        <v>11.935499999999999</v>
      </c>
      <c r="K112" s="9">
        <f t="shared" si="10"/>
        <v>11.935499999999999</v>
      </c>
      <c r="L112" s="7">
        <f t="shared" si="11"/>
        <v>1.2409999999999997</v>
      </c>
      <c r="M112" s="10">
        <f t="shared" si="12"/>
        <v>0</v>
      </c>
      <c r="N112" s="7">
        <f t="shared" si="13"/>
        <v>1.2409999999999997</v>
      </c>
    </row>
    <row r="113" spans="1:14">
      <c r="A113" t="s">
        <v>29</v>
      </c>
      <c r="B113" t="s">
        <v>7</v>
      </c>
      <c r="C113">
        <v>27</v>
      </c>
      <c r="D113" s="2">
        <v>0.48899999999999999</v>
      </c>
      <c r="E113" s="1">
        <v>3.64</v>
      </c>
      <c r="F113" s="1">
        <v>3.66</v>
      </c>
      <c r="G113" s="6">
        <v>301</v>
      </c>
      <c r="H113" s="9">
        <f t="shared" si="7"/>
        <v>13.359</v>
      </c>
      <c r="I113" s="9">
        <f t="shared" si="8"/>
        <v>13.286</v>
      </c>
      <c r="J113" s="9">
        <f t="shared" si="9"/>
        <v>14.75789</v>
      </c>
      <c r="K113" s="9">
        <f t="shared" si="10"/>
        <v>14.021944999999999</v>
      </c>
      <c r="L113" s="7">
        <f t="shared" si="11"/>
        <v>-0.66294499999999879</v>
      </c>
      <c r="M113" s="10">
        <f t="shared" si="12"/>
        <v>1.4718899999999999</v>
      </c>
      <c r="N113" s="7">
        <f t="shared" si="13"/>
        <v>7.3000000000000398E-2</v>
      </c>
    </row>
    <row r="114" spans="1:14">
      <c r="A114" t="s">
        <v>29</v>
      </c>
      <c r="B114" t="s">
        <v>7</v>
      </c>
      <c r="C114">
        <v>28</v>
      </c>
      <c r="D114" s="2">
        <v>2.548</v>
      </c>
      <c r="E114" s="1">
        <v>9.14</v>
      </c>
      <c r="F114" s="1">
        <v>9.35</v>
      </c>
      <c r="G114" s="6">
        <v>301</v>
      </c>
      <c r="H114" s="9">
        <f t="shared" si="7"/>
        <v>34.127499999999998</v>
      </c>
      <c r="I114" s="9">
        <f t="shared" si="8"/>
        <v>33.361000000000004</v>
      </c>
      <c r="J114" s="9">
        <f t="shared" si="9"/>
        <v>41.030480000000004</v>
      </c>
      <c r="K114" s="9">
        <f t="shared" si="10"/>
        <v>37.195740000000001</v>
      </c>
      <c r="L114" s="7">
        <f t="shared" si="11"/>
        <v>-3.068240000000003</v>
      </c>
      <c r="M114" s="10">
        <f t="shared" si="12"/>
        <v>7.6694800000000001</v>
      </c>
      <c r="N114" s="7">
        <f t="shared" si="13"/>
        <v>0.76649999999999352</v>
      </c>
    </row>
    <row r="115" spans="1:14">
      <c r="A115" t="s">
        <v>29</v>
      </c>
      <c r="B115" t="s">
        <v>7</v>
      </c>
      <c r="C115">
        <v>29</v>
      </c>
      <c r="D115" s="2">
        <v>2.8000000000000001E-2</v>
      </c>
      <c r="E115" s="1">
        <v>1.38</v>
      </c>
      <c r="F115" s="1">
        <v>1.53</v>
      </c>
      <c r="G115" s="6">
        <v>301</v>
      </c>
      <c r="H115" s="9">
        <f t="shared" si="7"/>
        <v>5.5845000000000002</v>
      </c>
      <c r="I115" s="9">
        <f t="shared" si="8"/>
        <v>5.0369999999999999</v>
      </c>
      <c r="J115" s="9">
        <f t="shared" si="9"/>
        <v>5.1212799999999996</v>
      </c>
      <c r="K115" s="9">
        <f t="shared" si="10"/>
        <v>5.0791399999999998</v>
      </c>
      <c r="L115" s="7">
        <f t="shared" si="11"/>
        <v>0.50536000000000048</v>
      </c>
      <c r="M115" s="10">
        <f t="shared" si="12"/>
        <v>8.4280000000000008E-2</v>
      </c>
      <c r="N115" s="7">
        <f t="shared" si="13"/>
        <v>0.54750000000000032</v>
      </c>
    </row>
    <row r="116" spans="1:14">
      <c r="A116" t="s">
        <v>29</v>
      </c>
      <c r="B116" t="s">
        <v>7</v>
      </c>
      <c r="C116">
        <v>30</v>
      </c>
      <c r="D116" s="2">
        <v>8.0609999999999999</v>
      </c>
      <c r="E116" s="1">
        <v>1.88</v>
      </c>
      <c r="F116" s="1">
        <v>1.23</v>
      </c>
      <c r="G116" s="6">
        <v>301</v>
      </c>
      <c r="H116" s="9">
        <f t="shared" si="7"/>
        <v>4.4894999999999996</v>
      </c>
      <c r="I116" s="9">
        <f t="shared" si="8"/>
        <v>6.8619999999999992</v>
      </c>
      <c r="J116" s="9">
        <f t="shared" si="9"/>
        <v>31.125610000000002</v>
      </c>
      <c r="K116" s="9">
        <f t="shared" si="10"/>
        <v>18.993805000000002</v>
      </c>
      <c r="L116" s="7">
        <f t="shared" si="11"/>
        <v>-14.504305000000002</v>
      </c>
      <c r="M116" s="10">
        <f t="shared" si="12"/>
        <v>24.26361</v>
      </c>
      <c r="N116" s="7">
        <f t="shared" si="13"/>
        <v>-2.3724999999999996</v>
      </c>
    </row>
    <row r="117" spans="1:14">
      <c r="A117" t="s">
        <v>29</v>
      </c>
      <c r="B117" t="s">
        <v>7</v>
      </c>
      <c r="C117">
        <v>31</v>
      </c>
      <c r="D117" s="2">
        <v>0.14099999999999999</v>
      </c>
      <c r="E117" s="1">
        <v>1.22</v>
      </c>
      <c r="F117" s="1">
        <v>1.22</v>
      </c>
      <c r="G117" s="6">
        <v>301</v>
      </c>
      <c r="H117" s="9">
        <f t="shared" si="7"/>
        <v>4.4529999999999994</v>
      </c>
      <c r="I117" s="9">
        <f t="shared" si="8"/>
        <v>4.4529999999999994</v>
      </c>
      <c r="J117" s="9">
        <f t="shared" si="9"/>
        <v>4.8774099999999994</v>
      </c>
      <c r="K117" s="9">
        <f t="shared" si="10"/>
        <v>4.6652049999999994</v>
      </c>
      <c r="L117" s="7">
        <f t="shared" si="11"/>
        <v>-0.21220499999999998</v>
      </c>
      <c r="M117" s="10">
        <f t="shared" si="12"/>
        <v>0.42440999999999995</v>
      </c>
      <c r="N117" s="7">
        <f t="shared" si="13"/>
        <v>0</v>
      </c>
    </row>
    <row r="118" spans="1:14">
      <c r="A118" t="s">
        <v>29</v>
      </c>
      <c r="B118" t="s">
        <v>7</v>
      </c>
      <c r="C118">
        <v>32</v>
      </c>
      <c r="D118" s="2">
        <v>0</v>
      </c>
      <c r="E118" s="1">
        <v>0.71</v>
      </c>
      <c r="F118" s="1">
        <v>0.79</v>
      </c>
      <c r="G118" s="6">
        <v>301</v>
      </c>
      <c r="H118" s="9">
        <f t="shared" si="7"/>
        <v>2.8835000000000002</v>
      </c>
      <c r="I118" s="9">
        <f t="shared" si="8"/>
        <v>2.5914999999999999</v>
      </c>
      <c r="J118" s="9">
        <f t="shared" si="9"/>
        <v>2.5914999999999999</v>
      </c>
      <c r="K118" s="9">
        <f t="shared" si="10"/>
        <v>2.5914999999999999</v>
      </c>
      <c r="L118" s="7">
        <f t="shared" si="11"/>
        <v>0.29200000000000026</v>
      </c>
      <c r="M118" s="10">
        <f t="shared" si="12"/>
        <v>0</v>
      </c>
      <c r="N118" s="7">
        <f t="shared" si="13"/>
        <v>0.29200000000000026</v>
      </c>
    </row>
    <row r="119" spans="1:14">
      <c r="A119" t="s">
        <v>29</v>
      </c>
      <c r="B119" t="s">
        <v>7</v>
      </c>
      <c r="C119">
        <v>33</v>
      </c>
      <c r="D119" s="2">
        <v>0.77100000000000002</v>
      </c>
      <c r="E119" s="1">
        <v>0.85</v>
      </c>
      <c r="F119" s="1">
        <v>0.83</v>
      </c>
      <c r="G119" s="6">
        <v>301</v>
      </c>
      <c r="H119" s="9">
        <f t="shared" si="7"/>
        <v>3.0294999999999996</v>
      </c>
      <c r="I119" s="9">
        <f t="shared" si="8"/>
        <v>3.1025</v>
      </c>
      <c r="J119" s="9">
        <f t="shared" si="9"/>
        <v>5.4232100000000001</v>
      </c>
      <c r="K119" s="9">
        <f t="shared" si="10"/>
        <v>4.2628550000000001</v>
      </c>
      <c r="L119" s="7">
        <f t="shared" si="11"/>
        <v>-1.2333550000000004</v>
      </c>
      <c r="M119" s="10">
        <f t="shared" si="12"/>
        <v>2.3207100000000001</v>
      </c>
      <c r="N119" s="7">
        <f t="shared" si="13"/>
        <v>-7.3000000000000398E-2</v>
      </c>
    </row>
    <row r="120" spans="1:14">
      <c r="A120" t="s">
        <v>29</v>
      </c>
      <c r="B120" t="s">
        <v>7</v>
      </c>
      <c r="C120">
        <v>34</v>
      </c>
      <c r="D120" s="2">
        <v>0.01</v>
      </c>
      <c r="E120" s="1">
        <v>4.21</v>
      </c>
      <c r="F120" s="1">
        <v>4.78</v>
      </c>
      <c r="G120" s="6">
        <v>301</v>
      </c>
      <c r="H120" s="9">
        <f t="shared" si="7"/>
        <v>17.446999999999999</v>
      </c>
      <c r="I120" s="9">
        <f t="shared" si="8"/>
        <v>15.3665</v>
      </c>
      <c r="J120" s="9">
        <f t="shared" si="9"/>
        <v>15.396599999999999</v>
      </c>
      <c r="K120" s="9">
        <f t="shared" si="10"/>
        <v>15.381550000000001</v>
      </c>
      <c r="L120" s="7">
        <f t="shared" si="11"/>
        <v>2.0654499999999985</v>
      </c>
      <c r="M120" s="10">
        <f t="shared" si="12"/>
        <v>3.0100000000000002E-2</v>
      </c>
      <c r="N120" s="7">
        <f t="shared" si="13"/>
        <v>2.0804999999999989</v>
      </c>
    </row>
    <row r="121" spans="1:14">
      <c r="A121" t="s">
        <v>29</v>
      </c>
      <c r="B121" t="s">
        <v>7</v>
      </c>
      <c r="C121">
        <v>35</v>
      </c>
      <c r="D121" s="2">
        <v>0</v>
      </c>
      <c r="E121" s="1">
        <v>1.4</v>
      </c>
      <c r="F121" s="1">
        <v>1.54</v>
      </c>
      <c r="G121" s="6">
        <v>301</v>
      </c>
      <c r="H121" s="9">
        <f t="shared" si="7"/>
        <v>5.6209999999999996</v>
      </c>
      <c r="I121" s="9">
        <f t="shared" si="8"/>
        <v>5.1099999999999994</v>
      </c>
      <c r="J121" s="9">
        <f t="shared" si="9"/>
        <v>5.1099999999999994</v>
      </c>
      <c r="K121" s="9">
        <f t="shared" si="10"/>
        <v>5.1099999999999994</v>
      </c>
      <c r="L121" s="7">
        <f t="shared" si="11"/>
        <v>0.51100000000000012</v>
      </c>
      <c r="M121" s="10">
        <f t="shared" si="12"/>
        <v>0</v>
      </c>
      <c r="N121" s="7">
        <f t="shared" si="13"/>
        <v>0.51100000000000012</v>
      </c>
    </row>
    <row r="122" spans="1:14">
      <c r="A122" t="s">
        <v>29</v>
      </c>
      <c r="B122" t="s">
        <v>7</v>
      </c>
      <c r="C122">
        <v>36</v>
      </c>
      <c r="D122" s="2">
        <v>0.57899999999999996</v>
      </c>
      <c r="E122" s="1">
        <v>3.52</v>
      </c>
      <c r="F122" s="1">
        <v>4.03</v>
      </c>
      <c r="G122" s="6">
        <v>301</v>
      </c>
      <c r="H122" s="9">
        <f t="shared" si="7"/>
        <v>14.7095</v>
      </c>
      <c r="I122" s="9">
        <f t="shared" si="8"/>
        <v>12.847999999999999</v>
      </c>
      <c r="J122" s="9">
        <f t="shared" si="9"/>
        <v>14.590789999999998</v>
      </c>
      <c r="K122" s="9">
        <f t="shared" si="10"/>
        <v>13.719394999999999</v>
      </c>
      <c r="L122" s="7">
        <f t="shared" si="11"/>
        <v>0.99010500000000157</v>
      </c>
      <c r="M122" s="10">
        <f t="shared" si="12"/>
        <v>1.7427900000000001</v>
      </c>
      <c r="N122" s="7">
        <f t="shared" si="13"/>
        <v>1.8615000000000013</v>
      </c>
    </row>
    <row r="123" spans="1:14">
      <c r="A123" t="s">
        <v>29</v>
      </c>
      <c r="B123" t="s">
        <v>7</v>
      </c>
      <c r="C123">
        <v>37</v>
      </c>
      <c r="D123" s="2">
        <v>1.575</v>
      </c>
      <c r="E123" s="1">
        <v>3.18</v>
      </c>
      <c r="F123" s="1">
        <v>3.42</v>
      </c>
      <c r="G123" s="6">
        <v>301</v>
      </c>
      <c r="H123" s="9">
        <f t="shared" si="7"/>
        <v>12.482999999999999</v>
      </c>
      <c r="I123" s="9">
        <f t="shared" si="8"/>
        <v>11.607000000000001</v>
      </c>
      <c r="J123" s="9">
        <f t="shared" si="9"/>
        <v>16.347750000000001</v>
      </c>
      <c r="K123" s="9">
        <f t="shared" si="10"/>
        <v>13.977375000000002</v>
      </c>
      <c r="L123" s="7">
        <f t="shared" si="11"/>
        <v>-1.4943750000000033</v>
      </c>
      <c r="M123" s="10">
        <f t="shared" si="12"/>
        <v>4.7407500000000002</v>
      </c>
      <c r="N123" s="7">
        <f t="shared" si="13"/>
        <v>0.87599999999999767</v>
      </c>
    </row>
    <row r="124" spans="1:14">
      <c r="A124" t="s">
        <v>29</v>
      </c>
      <c r="B124" t="s">
        <v>7</v>
      </c>
      <c r="C124">
        <v>38</v>
      </c>
      <c r="D124" s="2">
        <v>1.0369999999999999</v>
      </c>
      <c r="E124" s="1">
        <v>6.25</v>
      </c>
      <c r="F124" s="1">
        <v>7.07</v>
      </c>
      <c r="G124" s="6">
        <v>301</v>
      </c>
      <c r="H124" s="9">
        <f t="shared" si="7"/>
        <v>25.805500000000002</v>
      </c>
      <c r="I124" s="9">
        <f t="shared" si="8"/>
        <v>22.8125</v>
      </c>
      <c r="J124" s="9">
        <f t="shared" si="9"/>
        <v>25.933869999999999</v>
      </c>
      <c r="K124" s="9">
        <f t="shared" si="10"/>
        <v>24.373184999999999</v>
      </c>
      <c r="L124" s="7">
        <f t="shared" si="11"/>
        <v>1.4323150000000027</v>
      </c>
      <c r="M124" s="10">
        <f t="shared" si="12"/>
        <v>3.1213700000000002</v>
      </c>
      <c r="N124" s="7">
        <f t="shared" si="13"/>
        <v>2.9930000000000021</v>
      </c>
    </row>
    <row r="125" spans="1:14">
      <c r="A125" t="s">
        <v>29</v>
      </c>
      <c r="B125" t="s">
        <v>7</v>
      </c>
      <c r="C125">
        <v>39</v>
      </c>
      <c r="D125" s="2">
        <v>0</v>
      </c>
      <c r="E125" s="1">
        <v>3.4</v>
      </c>
      <c r="F125" s="1">
        <v>3.88</v>
      </c>
      <c r="G125" s="6">
        <v>301</v>
      </c>
      <c r="H125" s="9">
        <f t="shared" si="7"/>
        <v>14.161999999999999</v>
      </c>
      <c r="I125" s="9">
        <f t="shared" si="8"/>
        <v>12.41</v>
      </c>
      <c r="J125" s="9">
        <f t="shared" si="9"/>
        <v>12.41</v>
      </c>
      <c r="K125" s="9">
        <f t="shared" si="10"/>
        <v>12.41</v>
      </c>
      <c r="L125" s="7">
        <f t="shared" si="11"/>
        <v>1.7519999999999989</v>
      </c>
      <c r="M125" s="10">
        <f t="shared" si="12"/>
        <v>0</v>
      </c>
      <c r="N125" s="7">
        <f t="shared" si="13"/>
        <v>1.7519999999999989</v>
      </c>
    </row>
    <row r="126" spans="1:14">
      <c r="A126" t="s">
        <v>29</v>
      </c>
      <c r="B126" t="s">
        <v>7</v>
      </c>
      <c r="C126">
        <v>40</v>
      </c>
      <c r="D126" s="2">
        <v>6.0000000000000001E-3</v>
      </c>
      <c r="E126" s="1">
        <v>1.34</v>
      </c>
      <c r="F126" s="1">
        <v>1.37</v>
      </c>
      <c r="G126" s="6">
        <v>301</v>
      </c>
      <c r="H126" s="9">
        <f t="shared" si="7"/>
        <v>5.0005000000000006</v>
      </c>
      <c r="I126" s="9">
        <f t="shared" si="8"/>
        <v>4.891</v>
      </c>
      <c r="J126" s="9">
        <f t="shared" si="9"/>
        <v>4.9090600000000002</v>
      </c>
      <c r="K126" s="9">
        <f t="shared" si="10"/>
        <v>4.9000300000000001</v>
      </c>
      <c r="L126" s="7">
        <f t="shared" si="11"/>
        <v>0.1004700000000005</v>
      </c>
      <c r="M126" s="10">
        <f t="shared" si="12"/>
        <v>1.806E-2</v>
      </c>
      <c r="N126" s="7">
        <f t="shared" si="13"/>
        <v>0.1095000000000006</v>
      </c>
    </row>
    <row r="127" spans="1:14">
      <c r="A127" t="s">
        <v>29</v>
      </c>
      <c r="B127" t="s">
        <v>7</v>
      </c>
      <c r="C127">
        <v>41</v>
      </c>
      <c r="D127" s="2">
        <v>0</v>
      </c>
      <c r="E127" s="1">
        <v>1.41</v>
      </c>
      <c r="F127" s="1">
        <v>1.51</v>
      </c>
      <c r="G127" s="6">
        <v>301</v>
      </c>
      <c r="H127" s="9">
        <f t="shared" si="7"/>
        <v>5.5114999999999998</v>
      </c>
      <c r="I127" s="9">
        <f t="shared" si="8"/>
        <v>5.1464999999999996</v>
      </c>
      <c r="J127" s="9">
        <f t="shared" si="9"/>
        <v>5.1464999999999996</v>
      </c>
      <c r="K127" s="9">
        <f t="shared" si="10"/>
        <v>5.1464999999999996</v>
      </c>
      <c r="L127" s="7">
        <f t="shared" si="11"/>
        <v>0.36500000000000021</v>
      </c>
      <c r="M127" s="10">
        <f t="shared" si="12"/>
        <v>0</v>
      </c>
      <c r="N127" s="7">
        <f t="shared" si="13"/>
        <v>0.36500000000000021</v>
      </c>
    </row>
    <row r="128" spans="1:14">
      <c r="A128" t="s">
        <v>29</v>
      </c>
      <c r="B128" t="s">
        <v>7</v>
      </c>
      <c r="C128">
        <v>42</v>
      </c>
      <c r="D128" s="2">
        <v>0</v>
      </c>
      <c r="E128" s="1">
        <v>1.1200000000000001</v>
      </c>
      <c r="F128" s="1">
        <v>1.17</v>
      </c>
      <c r="G128" s="6">
        <v>301</v>
      </c>
      <c r="H128" s="9">
        <f t="shared" si="7"/>
        <v>4.2704999999999993</v>
      </c>
      <c r="I128" s="9">
        <f t="shared" si="8"/>
        <v>4.0880000000000001</v>
      </c>
      <c r="J128" s="9">
        <f t="shared" si="9"/>
        <v>4.0880000000000001</v>
      </c>
      <c r="K128" s="9">
        <f t="shared" si="10"/>
        <v>4.0880000000000001</v>
      </c>
      <c r="L128" s="7">
        <f t="shared" si="11"/>
        <v>0.18249999999999922</v>
      </c>
      <c r="M128" s="10">
        <f t="shared" si="12"/>
        <v>0</v>
      </c>
      <c r="N128" s="7">
        <f t="shared" si="13"/>
        <v>0.18249999999999922</v>
      </c>
    </row>
    <row r="129" spans="1:14">
      <c r="A129" t="s">
        <v>29</v>
      </c>
      <c r="B129" t="s">
        <v>7</v>
      </c>
      <c r="C129">
        <v>43</v>
      </c>
      <c r="D129" s="2">
        <v>0</v>
      </c>
      <c r="E129" s="1">
        <v>1.49</v>
      </c>
      <c r="F129" s="1">
        <v>1.65</v>
      </c>
      <c r="G129" s="6">
        <v>301</v>
      </c>
      <c r="H129" s="9">
        <f t="shared" si="7"/>
        <v>6.0225</v>
      </c>
      <c r="I129" s="9">
        <f t="shared" si="8"/>
        <v>5.4384999999999994</v>
      </c>
      <c r="J129" s="9">
        <f t="shared" si="9"/>
        <v>5.4384999999999994</v>
      </c>
      <c r="K129" s="9">
        <f t="shared" si="10"/>
        <v>5.4384999999999994</v>
      </c>
      <c r="L129" s="7">
        <f t="shared" si="11"/>
        <v>0.58400000000000052</v>
      </c>
      <c r="M129" s="10">
        <f t="shared" si="12"/>
        <v>0</v>
      </c>
      <c r="N129" s="7">
        <f t="shared" si="13"/>
        <v>0.58400000000000052</v>
      </c>
    </row>
    <row r="130" spans="1:14">
      <c r="A130" t="s">
        <v>29</v>
      </c>
      <c r="B130" t="s">
        <v>7</v>
      </c>
      <c r="C130">
        <v>44</v>
      </c>
      <c r="D130" s="2">
        <v>3.2000000000000001E-2</v>
      </c>
      <c r="E130" s="1">
        <v>2.1800000000000002</v>
      </c>
      <c r="F130" s="1">
        <v>2.42</v>
      </c>
      <c r="G130" s="6">
        <v>301</v>
      </c>
      <c r="H130" s="9">
        <f t="shared" ref="H130:H193" si="14">3.65*F130</f>
        <v>8.8330000000000002</v>
      </c>
      <c r="I130" s="9">
        <f t="shared" ref="I130:I193" si="15">3.65*E130</f>
        <v>7.9570000000000007</v>
      </c>
      <c r="J130" s="9">
        <f t="shared" ref="J130:J193" si="16">I130+0.01*G130*D130</f>
        <v>8.0533200000000011</v>
      </c>
      <c r="K130" s="9">
        <f t="shared" ref="K130:K193" si="17">AVERAGE(I130:J130)</f>
        <v>8.0051600000000001</v>
      </c>
      <c r="L130" s="7">
        <f t="shared" ref="L130:L193" si="18">H130-K130</f>
        <v>0.82784000000000013</v>
      </c>
      <c r="M130" s="10">
        <f t="shared" ref="M130:M193" si="19">D130*G130/100</f>
        <v>9.6320000000000003E-2</v>
      </c>
      <c r="N130" s="7">
        <f t="shared" ref="N130:N193" si="20">H130-I130</f>
        <v>0.87599999999999945</v>
      </c>
    </row>
    <row r="131" spans="1:14">
      <c r="A131" t="s">
        <v>29</v>
      </c>
      <c r="B131" t="s">
        <v>7</v>
      </c>
      <c r="C131">
        <v>45</v>
      </c>
      <c r="D131" s="2">
        <v>3.2000000000000001E-2</v>
      </c>
      <c r="E131" s="1">
        <v>2.1800000000000002</v>
      </c>
      <c r="F131" s="1">
        <v>2.42</v>
      </c>
      <c r="G131" s="6">
        <v>301</v>
      </c>
      <c r="H131" s="9">
        <f t="shared" si="14"/>
        <v>8.8330000000000002</v>
      </c>
      <c r="I131" s="9">
        <f t="shared" si="15"/>
        <v>7.9570000000000007</v>
      </c>
      <c r="J131" s="9">
        <f t="shared" si="16"/>
        <v>8.0533200000000011</v>
      </c>
      <c r="K131" s="9">
        <f t="shared" si="17"/>
        <v>8.0051600000000001</v>
      </c>
      <c r="L131" s="7">
        <f t="shared" si="18"/>
        <v>0.82784000000000013</v>
      </c>
      <c r="M131" s="10">
        <f t="shared" si="19"/>
        <v>9.6320000000000003E-2</v>
      </c>
      <c r="N131" s="7">
        <f t="shared" si="20"/>
        <v>0.87599999999999945</v>
      </c>
    </row>
    <row r="132" spans="1:14">
      <c r="A132" t="s">
        <v>29</v>
      </c>
      <c r="B132" t="s">
        <v>7</v>
      </c>
      <c r="C132">
        <v>46</v>
      </c>
      <c r="D132" s="2">
        <v>0.78200000000000003</v>
      </c>
      <c r="E132" s="1">
        <v>4.26</v>
      </c>
      <c r="F132" s="1">
        <v>2.42</v>
      </c>
      <c r="G132" s="6">
        <v>301</v>
      </c>
      <c r="H132" s="9">
        <f t="shared" si="14"/>
        <v>8.8330000000000002</v>
      </c>
      <c r="I132" s="9">
        <f t="shared" si="15"/>
        <v>15.548999999999999</v>
      </c>
      <c r="J132" s="9">
        <f t="shared" si="16"/>
        <v>17.902819999999998</v>
      </c>
      <c r="K132" s="9">
        <f t="shared" si="17"/>
        <v>16.725909999999999</v>
      </c>
      <c r="L132" s="7">
        <f t="shared" si="18"/>
        <v>-7.8929099999999988</v>
      </c>
      <c r="M132" s="10">
        <f t="shared" si="19"/>
        <v>2.3538200000000002</v>
      </c>
      <c r="N132" s="7">
        <f t="shared" si="20"/>
        <v>-6.7159999999999993</v>
      </c>
    </row>
    <row r="133" spans="1:14">
      <c r="A133" t="s">
        <v>29</v>
      </c>
      <c r="B133" t="s">
        <v>7</v>
      </c>
      <c r="C133">
        <v>47</v>
      </c>
      <c r="D133" s="2">
        <v>2E-3</v>
      </c>
      <c r="E133" s="1">
        <v>2.21</v>
      </c>
      <c r="F133" s="1">
        <v>2.42</v>
      </c>
      <c r="G133" s="6">
        <v>301</v>
      </c>
      <c r="H133" s="9">
        <f t="shared" si="14"/>
        <v>8.8330000000000002</v>
      </c>
      <c r="I133" s="9">
        <f t="shared" si="15"/>
        <v>8.0664999999999996</v>
      </c>
      <c r="J133" s="9">
        <f t="shared" si="16"/>
        <v>8.072519999999999</v>
      </c>
      <c r="K133" s="9">
        <f t="shared" si="17"/>
        <v>8.0695099999999993</v>
      </c>
      <c r="L133" s="7">
        <f t="shared" si="18"/>
        <v>0.76349000000000089</v>
      </c>
      <c r="M133" s="10">
        <f t="shared" si="19"/>
        <v>6.0200000000000002E-3</v>
      </c>
      <c r="N133" s="7">
        <f t="shared" si="20"/>
        <v>0.76650000000000063</v>
      </c>
    </row>
    <row r="134" spans="1:14">
      <c r="A134" t="s">
        <v>29</v>
      </c>
      <c r="B134" t="s">
        <v>7</v>
      </c>
      <c r="C134">
        <v>48</v>
      </c>
      <c r="D134" s="2">
        <v>0.77100000000000002</v>
      </c>
      <c r="E134" s="1">
        <v>1.72</v>
      </c>
      <c r="F134" s="1">
        <v>1.76</v>
      </c>
      <c r="G134" s="6">
        <v>301</v>
      </c>
      <c r="H134" s="9">
        <f t="shared" si="14"/>
        <v>6.4239999999999995</v>
      </c>
      <c r="I134" s="9">
        <f t="shared" si="15"/>
        <v>6.2779999999999996</v>
      </c>
      <c r="J134" s="9">
        <f t="shared" si="16"/>
        <v>8.5987100000000005</v>
      </c>
      <c r="K134" s="9">
        <f t="shared" si="17"/>
        <v>7.4383549999999996</v>
      </c>
      <c r="L134" s="7">
        <f t="shared" si="18"/>
        <v>-1.0143550000000001</v>
      </c>
      <c r="M134" s="10">
        <f t="shared" si="19"/>
        <v>2.3207100000000001</v>
      </c>
      <c r="N134" s="7">
        <f t="shared" si="20"/>
        <v>0.14599999999999991</v>
      </c>
    </row>
    <row r="135" spans="1:14">
      <c r="A135" t="s">
        <v>29</v>
      </c>
      <c r="B135" t="s">
        <v>7</v>
      </c>
      <c r="C135">
        <v>49</v>
      </c>
      <c r="D135" s="2">
        <v>0</v>
      </c>
      <c r="E135" s="1">
        <v>2.1</v>
      </c>
      <c r="F135" s="1">
        <v>2.23</v>
      </c>
      <c r="G135" s="6">
        <v>301</v>
      </c>
      <c r="H135" s="9">
        <f t="shared" si="14"/>
        <v>8.1395</v>
      </c>
      <c r="I135" s="9">
        <f t="shared" si="15"/>
        <v>7.665</v>
      </c>
      <c r="J135" s="9">
        <f t="shared" si="16"/>
        <v>7.665</v>
      </c>
      <c r="K135" s="9">
        <f t="shared" si="17"/>
        <v>7.665</v>
      </c>
      <c r="L135" s="7">
        <f t="shared" si="18"/>
        <v>0.47449999999999992</v>
      </c>
      <c r="M135" s="10">
        <f t="shared" si="19"/>
        <v>0</v>
      </c>
      <c r="N135" s="7">
        <f t="shared" si="20"/>
        <v>0.47449999999999992</v>
      </c>
    </row>
    <row r="136" spans="1:14">
      <c r="A136" t="s">
        <v>29</v>
      </c>
      <c r="B136" t="s">
        <v>7</v>
      </c>
      <c r="C136">
        <v>50</v>
      </c>
      <c r="D136" s="2">
        <v>0</v>
      </c>
      <c r="E136" s="1">
        <v>3.81</v>
      </c>
      <c r="F136" s="1">
        <v>4.22</v>
      </c>
      <c r="G136" s="6">
        <v>301</v>
      </c>
      <c r="H136" s="9">
        <f t="shared" si="14"/>
        <v>15.402999999999999</v>
      </c>
      <c r="I136" s="9">
        <f t="shared" si="15"/>
        <v>13.906499999999999</v>
      </c>
      <c r="J136" s="9">
        <f t="shared" si="16"/>
        <v>13.906499999999999</v>
      </c>
      <c r="K136" s="9">
        <f t="shared" si="17"/>
        <v>13.906499999999999</v>
      </c>
      <c r="L136" s="7">
        <f t="shared" si="18"/>
        <v>1.4964999999999993</v>
      </c>
      <c r="M136" s="10">
        <f t="shared" si="19"/>
        <v>0</v>
      </c>
      <c r="N136" s="7">
        <f t="shared" si="20"/>
        <v>1.4964999999999993</v>
      </c>
    </row>
    <row r="137" spans="1:14">
      <c r="A137" t="s">
        <v>29</v>
      </c>
      <c r="B137" t="s">
        <v>11</v>
      </c>
      <c r="C137">
        <v>2</v>
      </c>
      <c r="D137" s="2">
        <v>0.63600000000000001</v>
      </c>
      <c r="E137" s="1">
        <v>8.4499999999999993</v>
      </c>
      <c r="F137" s="1">
        <v>9.02</v>
      </c>
      <c r="G137" s="6">
        <v>301</v>
      </c>
      <c r="H137" s="9">
        <f t="shared" si="14"/>
        <v>32.922999999999995</v>
      </c>
      <c r="I137" s="9">
        <f t="shared" si="15"/>
        <v>30.842499999999998</v>
      </c>
      <c r="J137" s="9">
        <f t="shared" si="16"/>
        <v>32.756859999999996</v>
      </c>
      <c r="K137" s="9">
        <f t="shared" si="17"/>
        <v>31.799679999999995</v>
      </c>
      <c r="L137" s="7">
        <f t="shared" si="18"/>
        <v>1.1233199999999997</v>
      </c>
      <c r="M137" s="10">
        <f t="shared" si="19"/>
        <v>1.9143600000000001</v>
      </c>
      <c r="N137" s="7">
        <f t="shared" si="20"/>
        <v>2.0804999999999971</v>
      </c>
    </row>
    <row r="138" spans="1:14">
      <c r="A138" t="s">
        <v>29</v>
      </c>
      <c r="B138" t="s">
        <v>11</v>
      </c>
      <c r="C138">
        <v>3</v>
      </c>
      <c r="D138" s="2">
        <v>7.4999999999999997E-2</v>
      </c>
      <c r="E138" s="1">
        <v>1.65</v>
      </c>
      <c r="F138" s="1">
        <v>1.65</v>
      </c>
      <c r="G138" s="6">
        <v>301</v>
      </c>
      <c r="H138" s="9">
        <f t="shared" si="14"/>
        <v>6.0225</v>
      </c>
      <c r="I138" s="9">
        <f t="shared" si="15"/>
        <v>6.0225</v>
      </c>
      <c r="J138" s="9">
        <f t="shared" si="16"/>
        <v>6.2482499999999996</v>
      </c>
      <c r="K138" s="9">
        <f t="shared" si="17"/>
        <v>6.1353749999999998</v>
      </c>
      <c r="L138" s="7">
        <f t="shared" si="18"/>
        <v>-0.11287499999999984</v>
      </c>
      <c r="M138" s="10">
        <f t="shared" si="19"/>
        <v>0.22575000000000001</v>
      </c>
      <c r="N138" s="7">
        <f t="shared" si="20"/>
        <v>0</v>
      </c>
    </row>
    <row r="139" spans="1:14">
      <c r="A139" t="s">
        <v>29</v>
      </c>
      <c r="B139" t="s">
        <v>11</v>
      </c>
      <c r="C139">
        <v>4</v>
      </c>
      <c r="D139" s="2">
        <v>0.77300000000000002</v>
      </c>
      <c r="E139" s="1">
        <v>1.98</v>
      </c>
      <c r="F139" s="1">
        <v>2.19</v>
      </c>
      <c r="G139" s="6">
        <v>301</v>
      </c>
      <c r="H139" s="9">
        <f t="shared" si="14"/>
        <v>7.9935</v>
      </c>
      <c r="I139" s="9">
        <f t="shared" si="15"/>
        <v>7.2269999999999994</v>
      </c>
      <c r="J139" s="9">
        <f t="shared" si="16"/>
        <v>9.5537299999999998</v>
      </c>
      <c r="K139" s="9">
        <f t="shared" si="17"/>
        <v>8.3903649999999992</v>
      </c>
      <c r="L139" s="7">
        <f t="shared" si="18"/>
        <v>-0.39686499999999914</v>
      </c>
      <c r="M139" s="10">
        <f t="shared" si="19"/>
        <v>2.32673</v>
      </c>
      <c r="N139" s="7">
        <f t="shared" si="20"/>
        <v>0.76650000000000063</v>
      </c>
    </row>
    <row r="140" spans="1:14">
      <c r="A140" t="s">
        <v>29</v>
      </c>
      <c r="B140" t="s">
        <v>11</v>
      </c>
      <c r="C140">
        <v>5</v>
      </c>
      <c r="D140" s="2">
        <v>0.31</v>
      </c>
      <c r="E140" s="1">
        <v>1.1599999999999999</v>
      </c>
      <c r="F140" s="1">
        <v>1.27</v>
      </c>
      <c r="G140" s="6">
        <v>301</v>
      </c>
      <c r="H140" s="9">
        <f t="shared" si="14"/>
        <v>4.6354999999999995</v>
      </c>
      <c r="I140" s="9">
        <f t="shared" si="15"/>
        <v>4.234</v>
      </c>
      <c r="J140" s="9">
        <f t="shared" si="16"/>
        <v>5.1670999999999996</v>
      </c>
      <c r="K140" s="9">
        <f t="shared" si="17"/>
        <v>4.7005499999999998</v>
      </c>
      <c r="L140" s="7">
        <f t="shared" si="18"/>
        <v>-6.5050000000000274E-2</v>
      </c>
      <c r="M140" s="10">
        <f t="shared" si="19"/>
        <v>0.93310000000000004</v>
      </c>
      <c r="N140" s="7">
        <f t="shared" si="20"/>
        <v>0.40149999999999952</v>
      </c>
    </row>
    <row r="141" spans="1:14">
      <c r="A141" t="s">
        <v>29</v>
      </c>
      <c r="B141" t="s">
        <v>11</v>
      </c>
      <c r="C141">
        <v>6</v>
      </c>
      <c r="D141" s="2">
        <v>5.8999999999999997E-2</v>
      </c>
      <c r="E141" s="1">
        <v>1.53</v>
      </c>
      <c r="F141" s="1">
        <v>1.73</v>
      </c>
      <c r="G141" s="6">
        <v>301</v>
      </c>
      <c r="H141" s="9">
        <f t="shared" si="14"/>
        <v>6.3144999999999998</v>
      </c>
      <c r="I141" s="9">
        <f t="shared" si="15"/>
        <v>5.5845000000000002</v>
      </c>
      <c r="J141" s="9">
        <f t="shared" si="16"/>
        <v>5.7620900000000006</v>
      </c>
      <c r="K141" s="9">
        <f t="shared" si="17"/>
        <v>5.6732950000000004</v>
      </c>
      <c r="L141" s="7">
        <f t="shared" si="18"/>
        <v>0.64120499999999936</v>
      </c>
      <c r="M141" s="10">
        <f t="shared" si="19"/>
        <v>0.17759</v>
      </c>
      <c r="N141" s="7">
        <f t="shared" si="20"/>
        <v>0.72999999999999954</v>
      </c>
    </row>
    <row r="142" spans="1:14">
      <c r="A142" t="s">
        <v>29</v>
      </c>
      <c r="B142" t="s">
        <v>11</v>
      </c>
      <c r="C142">
        <v>7</v>
      </c>
      <c r="D142" s="2">
        <v>1.9E-2</v>
      </c>
      <c r="E142" s="1">
        <v>1.42</v>
      </c>
      <c r="F142" s="1">
        <v>1.52</v>
      </c>
      <c r="G142" s="6">
        <v>301</v>
      </c>
      <c r="H142" s="9">
        <f t="shared" si="14"/>
        <v>5.548</v>
      </c>
      <c r="I142" s="9">
        <f t="shared" si="15"/>
        <v>5.1829999999999998</v>
      </c>
      <c r="J142" s="9">
        <f t="shared" si="16"/>
        <v>5.2401900000000001</v>
      </c>
      <c r="K142" s="9">
        <f t="shared" si="17"/>
        <v>5.211595</v>
      </c>
      <c r="L142" s="7">
        <f t="shared" si="18"/>
        <v>0.33640500000000007</v>
      </c>
      <c r="M142" s="10">
        <f t="shared" si="19"/>
        <v>5.7189999999999991E-2</v>
      </c>
      <c r="N142" s="7">
        <f t="shared" si="20"/>
        <v>0.36500000000000021</v>
      </c>
    </row>
    <row r="143" spans="1:14">
      <c r="A143" t="s">
        <v>29</v>
      </c>
      <c r="B143" t="s">
        <v>11</v>
      </c>
      <c r="C143">
        <v>8</v>
      </c>
      <c r="D143" s="2">
        <v>0</v>
      </c>
      <c r="E143" s="1">
        <v>1.78</v>
      </c>
      <c r="F143" s="1">
        <v>1.81</v>
      </c>
      <c r="G143" s="6">
        <v>301</v>
      </c>
      <c r="H143" s="9">
        <f t="shared" si="14"/>
        <v>6.6064999999999996</v>
      </c>
      <c r="I143" s="9">
        <f t="shared" si="15"/>
        <v>6.4969999999999999</v>
      </c>
      <c r="J143" s="9">
        <f t="shared" si="16"/>
        <v>6.4969999999999999</v>
      </c>
      <c r="K143" s="9">
        <f t="shared" si="17"/>
        <v>6.4969999999999999</v>
      </c>
      <c r="L143" s="7">
        <f t="shared" si="18"/>
        <v>0.10949999999999971</v>
      </c>
      <c r="M143" s="10">
        <f t="shared" si="19"/>
        <v>0</v>
      </c>
      <c r="N143" s="7">
        <f t="shared" si="20"/>
        <v>0.10949999999999971</v>
      </c>
    </row>
    <row r="144" spans="1:14">
      <c r="A144" t="s">
        <v>29</v>
      </c>
      <c r="B144" t="s">
        <v>11</v>
      </c>
      <c r="C144">
        <v>9</v>
      </c>
      <c r="D144" s="2">
        <v>6.7000000000000004E-2</v>
      </c>
      <c r="E144" s="1">
        <v>1.57</v>
      </c>
      <c r="F144" s="1">
        <v>1.78</v>
      </c>
      <c r="G144" s="6">
        <v>301</v>
      </c>
      <c r="H144" s="9">
        <f t="shared" si="14"/>
        <v>6.4969999999999999</v>
      </c>
      <c r="I144" s="9">
        <f t="shared" si="15"/>
        <v>5.7305000000000001</v>
      </c>
      <c r="J144" s="9">
        <f t="shared" si="16"/>
        <v>5.9321700000000002</v>
      </c>
      <c r="K144" s="9">
        <f t="shared" si="17"/>
        <v>5.8313350000000002</v>
      </c>
      <c r="L144" s="7">
        <f t="shared" si="18"/>
        <v>0.66566499999999973</v>
      </c>
      <c r="M144" s="10">
        <f t="shared" si="19"/>
        <v>0.20167000000000002</v>
      </c>
      <c r="N144" s="7">
        <f t="shared" si="20"/>
        <v>0.76649999999999974</v>
      </c>
    </row>
    <row r="145" spans="1:14">
      <c r="A145" t="s">
        <v>29</v>
      </c>
      <c r="B145" t="s">
        <v>11</v>
      </c>
      <c r="C145">
        <v>10</v>
      </c>
      <c r="D145" s="2">
        <v>0.14699999999999999</v>
      </c>
      <c r="E145" s="1">
        <v>1.95</v>
      </c>
      <c r="F145" s="1">
        <v>2.12</v>
      </c>
      <c r="G145" s="6">
        <v>301</v>
      </c>
      <c r="H145" s="9">
        <f t="shared" si="14"/>
        <v>7.7380000000000004</v>
      </c>
      <c r="I145" s="9">
        <f t="shared" si="15"/>
        <v>7.1174999999999997</v>
      </c>
      <c r="J145" s="9">
        <f t="shared" si="16"/>
        <v>7.5599699999999999</v>
      </c>
      <c r="K145" s="9">
        <f t="shared" si="17"/>
        <v>7.3387349999999998</v>
      </c>
      <c r="L145" s="7">
        <f t="shared" si="18"/>
        <v>0.39926500000000065</v>
      </c>
      <c r="M145" s="10">
        <f t="shared" si="19"/>
        <v>0.44246999999999997</v>
      </c>
      <c r="N145" s="7">
        <f t="shared" si="20"/>
        <v>0.62050000000000072</v>
      </c>
    </row>
    <row r="146" spans="1:14">
      <c r="A146" t="s">
        <v>29</v>
      </c>
      <c r="B146" t="s">
        <v>11</v>
      </c>
      <c r="C146">
        <v>11</v>
      </c>
      <c r="D146" s="2">
        <v>0</v>
      </c>
      <c r="E146" s="1">
        <v>1.08</v>
      </c>
      <c r="F146" s="1">
        <v>1.19</v>
      </c>
      <c r="G146" s="6">
        <v>301</v>
      </c>
      <c r="H146" s="9">
        <f t="shared" si="14"/>
        <v>4.3434999999999997</v>
      </c>
      <c r="I146" s="9">
        <f t="shared" si="15"/>
        <v>3.9420000000000002</v>
      </c>
      <c r="J146" s="9">
        <f t="shared" si="16"/>
        <v>3.9420000000000002</v>
      </c>
      <c r="K146" s="9">
        <f t="shared" si="17"/>
        <v>3.9420000000000002</v>
      </c>
      <c r="L146" s="7">
        <f t="shared" si="18"/>
        <v>0.40149999999999952</v>
      </c>
      <c r="M146" s="10">
        <f t="shared" si="19"/>
        <v>0</v>
      </c>
      <c r="N146" s="7">
        <f t="shared" si="20"/>
        <v>0.40149999999999952</v>
      </c>
    </row>
    <row r="147" spans="1:14">
      <c r="A147" t="s">
        <v>29</v>
      </c>
      <c r="B147" t="s">
        <v>11</v>
      </c>
      <c r="C147">
        <v>12</v>
      </c>
      <c r="D147" s="2">
        <v>2E-3</v>
      </c>
      <c r="E147" s="1">
        <v>0.78</v>
      </c>
      <c r="F147" s="1">
        <v>0.82</v>
      </c>
      <c r="G147" s="6">
        <v>301</v>
      </c>
      <c r="H147" s="9">
        <f t="shared" si="14"/>
        <v>2.9929999999999999</v>
      </c>
      <c r="I147" s="9">
        <f t="shared" si="15"/>
        <v>2.847</v>
      </c>
      <c r="J147" s="9">
        <f t="shared" si="16"/>
        <v>2.8530199999999999</v>
      </c>
      <c r="K147" s="9">
        <f t="shared" si="17"/>
        <v>2.8500100000000002</v>
      </c>
      <c r="L147" s="7">
        <f t="shared" si="18"/>
        <v>0.14298999999999973</v>
      </c>
      <c r="M147" s="10">
        <f t="shared" si="19"/>
        <v>6.0200000000000002E-3</v>
      </c>
      <c r="N147" s="7">
        <f t="shared" si="20"/>
        <v>0.14599999999999991</v>
      </c>
    </row>
    <row r="148" spans="1:14">
      <c r="A148" t="s">
        <v>29</v>
      </c>
      <c r="B148" t="s">
        <v>11</v>
      </c>
      <c r="C148">
        <v>13</v>
      </c>
      <c r="D148" s="2">
        <v>6.6000000000000003E-2</v>
      </c>
      <c r="E148" s="1">
        <v>1.1299999999999999</v>
      </c>
      <c r="F148" s="1">
        <v>1.1299999999999999</v>
      </c>
      <c r="G148" s="6">
        <v>301</v>
      </c>
      <c r="H148" s="9">
        <f t="shared" si="14"/>
        <v>4.1244999999999994</v>
      </c>
      <c r="I148" s="9">
        <f t="shared" si="15"/>
        <v>4.1244999999999994</v>
      </c>
      <c r="J148" s="9">
        <f t="shared" si="16"/>
        <v>4.3231599999999997</v>
      </c>
      <c r="K148" s="9">
        <f t="shared" si="17"/>
        <v>4.2238299999999995</v>
      </c>
      <c r="L148" s="7">
        <f t="shared" si="18"/>
        <v>-9.933000000000014E-2</v>
      </c>
      <c r="M148" s="10">
        <f t="shared" si="19"/>
        <v>0.19866</v>
      </c>
      <c r="N148" s="7">
        <f t="shared" si="20"/>
        <v>0</v>
      </c>
    </row>
    <row r="149" spans="1:14">
      <c r="A149" t="s">
        <v>29</v>
      </c>
      <c r="B149" t="s">
        <v>11</v>
      </c>
      <c r="C149">
        <v>14</v>
      </c>
      <c r="D149" s="2">
        <v>7.6999999999999999E-2</v>
      </c>
      <c r="E149" s="1">
        <v>0.73</v>
      </c>
      <c r="F149" s="1">
        <v>0.77</v>
      </c>
      <c r="G149" s="6">
        <v>301</v>
      </c>
      <c r="H149" s="9">
        <f t="shared" si="14"/>
        <v>2.8104999999999998</v>
      </c>
      <c r="I149" s="9">
        <f t="shared" si="15"/>
        <v>2.6644999999999999</v>
      </c>
      <c r="J149" s="9">
        <f t="shared" si="16"/>
        <v>2.8962699999999999</v>
      </c>
      <c r="K149" s="9">
        <f t="shared" si="17"/>
        <v>2.7803849999999999</v>
      </c>
      <c r="L149" s="7">
        <f t="shared" si="18"/>
        <v>3.0114999999999892E-2</v>
      </c>
      <c r="M149" s="10">
        <f t="shared" si="19"/>
        <v>0.23177</v>
      </c>
      <c r="N149" s="7">
        <f t="shared" si="20"/>
        <v>0.14599999999999991</v>
      </c>
    </row>
    <row r="150" spans="1:14">
      <c r="A150" t="s">
        <v>29</v>
      </c>
      <c r="B150" t="s">
        <v>11</v>
      </c>
      <c r="C150">
        <v>15</v>
      </c>
      <c r="D150" s="2">
        <v>1.6E-2</v>
      </c>
      <c r="E150" s="1">
        <v>0.65</v>
      </c>
      <c r="F150" s="1">
        <v>0.69</v>
      </c>
      <c r="G150" s="6">
        <v>301</v>
      </c>
      <c r="H150" s="9">
        <f t="shared" si="14"/>
        <v>2.5185</v>
      </c>
      <c r="I150" s="9">
        <f t="shared" si="15"/>
        <v>2.3725000000000001</v>
      </c>
      <c r="J150" s="9">
        <f t="shared" si="16"/>
        <v>2.4206600000000003</v>
      </c>
      <c r="K150" s="9">
        <f t="shared" si="17"/>
        <v>2.3965800000000002</v>
      </c>
      <c r="L150" s="7">
        <f t="shared" si="18"/>
        <v>0.12191999999999981</v>
      </c>
      <c r="M150" s="10">
        <f t="shared" si="19"/>
        <v>4.8160000000000001E-2</v>
      </c>
      <c r="N150" s="7">
        <f t="shared" si="20"/>
        <v>0.14599999999999991</v>
      </c>
    </row>
    <row r="151" spans="1:14">
      <c r="A151" t="s">
        <v>29</v>
      </c>
      <c r="B151" t="s">
        <v>11</v>
      </c>
      <c r="C151">
        <v>16</v>
      </c>
      <c r="D151" s="2">
        <v>0.84699999999999998</v>
      </c>
      <c r="E151" s="1">
        <v>1.88</v>
      </c>
      <c r="F151" s="1">
        <v>1.97</v>
      </c>
      <c r="G151" s="6">
        <v>301</v>
      </c>
      <c r="H151" s="9">
        <f t="shared" si="14"/>
        <v>7.1905000000000001</v>
      </c>
      <c r="I151" s="9">
        <f t="shared" si="15"/>
        <v>6.8619999999999992</v>
      </c>
      <c r="J151" s="9">
        <f t="shared" si="16"/>
        <v>9.4114699999999996</v>
      </c>
      <c r="K151" s="9">
        <f t="shared" si="17"/>
        <v>8.1367349999999998</v>
      </c>
      <c r="L151" s="7">
        <f t="shared" si="18"/>
        <v>-0.94623499999999972</v>
      </c>
      <c r="M151" s="10">
        <f t="shared" si="19"/>
        <v>2.5494699999999999</v>
      </c>
      <c r="N151" s="7">
        <f t="shared" si="20"/>
        <v>0.3285000000000009</v>
      </c>
    </row>
    <row r="152" spans="1:14">
      <c r="A152" t="s">
        <v>29</v>
      </c>
      <c r="B152" t="s">
        <v>11</v>
      </c>
      <c r="C152">
        <v>17</v>
      </c>
      <c r="D152" s="2">
        <v>0</v>
      </c>
      <c r="E152" s="1">
        <v>1.22</v>
      </c>
      <c r="F152" s="1">
        <v>1.35</v>
      </c>
      <c r="G152" s="6">
        <v>301</v>
      </c>
      <c r="H152" s="9">
        <f t="shared" si="14"/>
        <v>4.9275000000000002</v>
      </c>
      <c r="I152" s="9">
        <f t="shared" si="15"/>
        <v>4.4529999999999994</v>
      </c>
      <c r="J152" s="9">
        <f t="shared" si="16"/>
        <v>4.4529999999999994</v>
      </c>
      <c r="K152" s="9">
        <f t="shared" si="17"/>
        <v>4.4529999999999994</v>
      </c>
      <c r="L152" s="7">
        <f t="shared" si="18"/>
        <v>0.47450000000000081</v>
      </c>
      <c r="M152" s="10">
        <f t="shared" si="19"/>
        <v>0</v>
      </c>
      <c r="N152" s="7">
        <f t="shared" si="20"/>
        <v>0.47450000000000081</v>
      </c>
    </row>
    <row r="153" spans="1:14">
      <c r="A153" t="s">
        <v>29</v>
      </c>
      <c r="B153" t="s">
        <v>11</v>
      </c>
      <c r="C153">
        <v>18</v>
      </c>
      <c r="D153" s="2">
        <v>0</v>
      </c>
      <c r="E153" s="1">
        <v>1.08</v>
      </c>
      <c r="F153" s="1">
        <v>1.17</v>
      </c>
      <c r="G153" s="6">
        <v>301</v>
      </c>
      <c r="H153" s="9">
        <f t="shared" si="14"/>
        <v>4.2704999999999993</v>
      </c>
      <c r="I153" s="9">
        <f t="shared" si="15"/>
        <v>3.9420000000000002</v>
      </c>
      <c r="J153" s="9">
        <f t="shared" si="16"/>
        <v>3.9420000000000002</v>
      </c>
      <c r="K153" s="9">
        <f t="shared" si="17"/>
        <v>3.9420000000000002</v>
      </c>
      <c r="L153" s="7">
        <f t="shared" si="18"/>
        <v>0.32849999999999913</v>
      </c>
      <c r="M153" s="10">
        <f t="shared" si="19"/>
        <v>0</v>
      </c>
      <c r="N153" s="7">
        <f t="shared" si="20"/>
        <v>0.32849999999999913</v>
      </c>
    </row>
    <row r="154" spans="1:14">
      <c r="A154" t="s">
        <v>29</v>
      </c>
      <c r="B154" t="s">
        <v>11</v>
      </c>
      <c r="C154">
        <v>19</v>
      </c>
      <c r="D154" s="2">
        <v>4.2999999999999997E-2</v>
      </c>
      <c r="E154" s="1">
        <v>1.64</v>
      </c>
      <c r="F154" s="1">
        <v>1.84</v>
      </c>
      <c r="G154" s="6">
        <v>301</v>
      </c>
      <c r="H154" s="9">
        <f t="shared" si="14"/>
        <v>6.7160000000000002</v>
      </c>
      <c r="I154" s="9">
        <f t="shared" si="15"/>
        <v>5.9859999999999998</v>
      </c>
      <c r="J154" s="9">
        <f t="shared" si="16"/>
        <v>6.1154299999999999</v>
      </c>
      <c r="K154" s="9">
        <f t="shared" si="17"/>
        <v>6.0507150000000003</v>
      </c>
      <c r="L154" s="7">
        <f t="shared" si="18"/>
        <v>0.6652849999999999</v>
      </c>
      <c r="M154" s="10">
        <f t="shared" si="19"/>
        <v>0.12942999999999999</v>
      </c>
      <c r="N154" s="7">
        <f t="shared" si="20"/>
        <v>0.73000000000000043</v>
      </c>
    </row>
    <row r="155" spans="1:14">
      <c r="A155" t="s">
        <v>29</v>
      </c>
      <c r="B155" t="s">
        <v>11</v>
      </c>
      <c r="C155">
        <v>20</v>
      </c>
      <c r="D155" s="2">
        <v>8.1000000000000003E-2</v>
      </c>
      <c r="E155" s="1">
        <v>1.59</v>
      </c>
      <c r="F155" s="1">
        <v>1.8</v>
      </c>
      <c r="G155" s="6">
        <v>301</v>
      </c>
      <c r="H155" s="9">
        <f t="shared" si="14"/>
        <v>6.57</v>
      </c>
      <c r="I155" s="9">
        <f t="shared" si="15"/>
        <v>5.8035000000000005</v>
      </c>
      <c r="J155" s="9">
        <f t="shared" si="16"/>
        <v>6.0473100000000004</v>
      </c>
      <c r="K155" s="9">
        <f t="shared" si="17"/>
        <v>5.9254050000000005</v>
      </c>
      <c r="L155" s="7">
        <f t="shared" si="18"/>
        <v>0.64459499999999981</v>
      </c>
      <c r="M155" s="10">
        <f t="shared" si="19"/>
        <v>0.24381</v>
      </c>
      <c r="N155" s="7">
        <f t="shared" si="20"/>
        <v>0.76649999999999974</v>
      </c>
    </row>
    <row r="156" spans="1:14">
      <c r="A156" t="s">
        <v>29</v>
      </c>
      <c r="B156" t="s">
        <v>11</v>
      </c>
      <c r="C156">
        <v>21</v>
      </c>
      <c r="D156" s="2">
        <v>2.7E-2</v>
      </c>
      <c r="E156" s="1">
        <v>0.72</v>
      </c>
      <c r="F156" s="1">
        <v>0.8</v>
      </c>
      <c r="G156" s="6">
        <v>301</v>
      </c>
      <c r="H156" s="9">
        <f t="shared" si="14"/>
        <v>2.92</v>
      </c>
      <c r="I156" s="9">
        <f t="shared" si="15"/>
        <v>2.6279999999999997</v>
      </c>
      <c r="J156" s="9">
        <f t="shared" si="16"/>
        <v>2.7092699999999996</v>
      </c>
      <c r="K156" s="9">
        <f t="shared" si="17"/>
        <v>2.6686349999999996</v>
      </c>
      <c r="L156" s="7">
        <f t="shared" si="18"/>
        <v>0.25136500000000028</v>
      </c>
      <c r="M156" s="10">
        <f t="shared" si="19"/>
        <v>8.1270000000000009E-2</v>
      </c>
      <c r="N156" s="7">
        <f t="shared" si="20"/>
        <v>0.29200000000000026</v>
      </c>
    </row>
    <row r="157" spans="1:14">
      <c r="A157" t="s">
        <v>29</v>
      </c>
      <c r="B157" t="s">
        <v>11</v>
      </c>
      <c r="C157">
        <v>22</v>
      </c>
      <c r="D157" s="2">
        <v>5.7000000000000002E-2</v>
      </c>
      <c r="E157" s="1">
        <v>1.65</v>
      </c>
      <c r="F157" s="1">
        <v>1.86</v>
      </c>
      <c r="G157" s="6">
        <v>301</v>
      </c>
      <c r="H157" s="9">
        <f t="shared" si="14"/>
        <v>6.7890000000000006</v>
      </c>
      <c r="I157" s="9">
        <f t="shared" si="15"/>
        <v>6.0225</v>
      </c>
      <c r="J157" s="9">
        <f t="shared" si="16"/>
        <v>6.19407</v>
      </c>
      <c r="K157" s="9">
        <f t="shared" si="17"/>
        <v>6.1082850000000004</v>
      </c>
      <c r="L157" s="7">
        <f t="shared" si="18"/>
        <v>0.68071500000000018</v>
      </c>
      <c r="M157" s="10">
        <f t="shared" si="19"/>
        <v>0.17157</v>
      </c>
      <c r="N157" s="7">
        <f t="shared" si="20"/>
        <v>0.76650000000000063</v>
      </c>
    </row>
    <row r="158" spans="1:14">
      <c r="A158" t="s">
        <v>29</v>
      </c>
      <c r="B158" t="s">
        <v>11</v>
      </c>
      <c r="C158">
        <v>23</v>
      </c>
      <c r="D158" s="2">
        <v>8.7999999999999995E-2</v>
      </c>
      <c r="E158" s="1">
        <v>1.72</v>
      </c>
      <c r="F158" s="1">
        <v>1.93</v>
      </c>
      <c r="G158" s="6">
        <v>301</v>
      </c>
      <c r="H158" s="9">
        <f t="shared" si="14"/>
        <v>7.0444999999999993</v>
      </c>
      <c r="I158" s="9">
        <f t="shared" si="15"/>
        <v>6.2779999999999996</v>
      </c>
      <c r="J158" s="9">
        <f t="shared" si="16"/>
        <v>6.5428799999999994</v>
      </c>
      <c r="K158" s="9">
        <f t="shared" si="17"/>
        <v>6.4104399999999995</v>
      </c>
      <c r="L158" s="7">
        <f t="shared" si="18"/>
        <v>0.63405999999999985</v>
      </c>
      <c r="M158" s="10">
        <f t="shared" si="19"/>
        <v>0.26488</v>
      </c>
      <c r="N158" s="7">
        <f t="shared" si="20"/>
        <v>0.76649999999999974</v>
      </c>
    </row>
    <row r="159" spans="1:14">
      <c r="A159" t="s">
        <v>29</v>
      </c>
      <c r="B159" t="s">
        <v>11</v>
      </c>
      <c r="C159">
        <v>24</v>
      </c>
      <c r="D159" s="2">
        <v>2.0499999999999998</v>
      </c>
      <c r="E159" s="1">
        <v>0.98</v>
      </c>
      <c r="F159" s="1">
        <v>1.07</v>
      </c>
      <c r="G159" s="6">
        <v>301</v>
      </c>
      <c r="H159" s="9">
        <f t="shared" si="14"/>
        <v>3.9055</v>
      </c>
      <c r="I159" s="9">
        <f t="shared" si="15"/>
        <v>3.577</v>
      </c>
      <c r="J159" s="9">
        <f t="shared" si="16"/>
        <v>9.7474999999999987</v>
      </c>
      <c r="K159" s="9">
        <f t="shared" si="17"/>
        <v>6.6622499999999993</v>
      </c>
      <c r="L159" s="7">
        <f t="shared" si="18"/>
        <v>-2.7567499999999994</v>
      </c>
      <c r="M159" s="10">
        <f t="shared" si="19"/>
        <v>6.1704999999999997</v>
      </c>
      <c r="N159" s="7">
        <f t="shared" si="20"/>
        <v>0.32850000000000001</v>
      </c>
    </row>
    <row r="160" spans="1:14">
      <c r="A160" t="s">
        <v>29</v>
      </c>
      <c r="B160" t="s">
        <v>11</v>
      </c>
      <c r="C160">
        <v>25</v>
      </c>
      <c r="D160" s="2">
        <v>6.7000000000000004E-2</v>
      </c>
      <c r="E160" s="1">
        <v>0.85</v>
      </c>
      <c r="F160" s="1">
        <v>0.74</v>
      </c>
      <c r="G160" s="6">
        <v>301</v>
      </c>
      <c r="H160" s="9">
        <f t="shared" si="14"/>
        <v>2.7010000000000001</v>
      </c>
      <c r="I160" s="9">
        <f t="shared" si="15"/>
        <v>3.1025</v>
      </c>
      <c r="J160" s="9">
        <f t="shared" si="16"/>
        <v>3.3041700000000001</v>
      </c>
      <c r="K160" s="9">
        <f t="shared" si="17"/>
        <v>3.203335</v>
      </c>
      <c r="L160" s="7">
        <f t="shared" si="18"/>
        <v>-0.50233499999999998</v>
      </c>
      <c r="M160" s="10">
        <f t="shared" si="19"/>
        <v>0.20167000000000002</v>
      </c>
      <c r="N160" s="7">
        <f t="shared" si="20"/>
        <v>-0.40149999999999997</v>
      </c>
    </row>
    <row r="161" spans="1:14">
      <c r="A161" t="s">
        <v>29</v>
      </c>
      <c r="B161" t="s">
        <v>11</v>
      </c>
      <c r="C161">
        <v>26</v>
      </c>
      <c r="D161" s="2">
        <v>0.68100000000000005</v>
      </c>
      <c r="E161" s="1">
        <v>1.06</v>
      </c>
      <c r="F161" s="1">
        <v>0.87</v>
      </c>
      <c r="G161" s="6">
        <v>301</v>
      </c>
      <c r="H161" s="9">
        <f t="shared" si="14"/>
        <v>3.1755</v>
      </c>
      <c r="I161" s="9">
        <f t="shared" si="15"/>
        <v>3.8690000000000002</v>
      </c>
      <c r="J161" s="9">
        <f t="shared" si="16"/>
        <v>5.9188100000000006</v>
      </c>
      <c r="K161" s="9">
        <f t="shared" si="17"/>
        <v>4.8939050000000002</v>
      </c>
      <c r="L161" s="7">
        <f t="shared" si="18"/>
        <v>-1.7184050000000002</v>
      </c>
      <c r="M161" s="10">
        <f t="shared" si="19"/>
        <v>2.0498100000000004</v>
      </c>
      <c r="N161" s="7">
        <f t="shared" si="20"/>
        <v>-0.69350000000000023</v>
      </c>
    </row>
    <row r="162" spans="1:14">
      <c r="A162" t="s">
        <v>29</v>
      </c>
      <c r="B162" t="s">
        <v>11</v>
      </c>
      <c r="C162">
        <v>27</v>
      </c>
      <c r="D162" s="2">
        <v>0</v>
      </c>
      <c r="E162" s="1">
        <v>1.69</v>
      </c>
      <c r="F162" s="1">
        <v>1.83</v>
      </c>
      <c r="G162" s="6">
        <v>301</v>
      </c>
      <c r="H162" s="9">
        <f t="shared" si="14"/>
        <v>6.6795</v>
      </c>
      <c r="I162" s="9">
        <f t="shared" si="15"/>
        <v>6.1684999999999999</v>
      </c>
      <c r="J162" s="9">
        <f t="shared" si="16"/>
        <v>6.1684999999999999</v>
      </c>
      <c r="K162" s="9">
        <f t="shared" si="17"/>
        <v>6.1684999999999999</v>
      </c>
      <c r="L162" s="7">
        <f t="shared" si="18"/>
        <v>0.51100000000000012</v>
      </c>
      <c r="M162" s="10">
        <f t="shared" si="19"/>
        <v>0</v>
      </c>
      <c r="N162" s="7">
        <f t="shared" si="20"/>
        <v>0.51100000000000012</v>
      </c>
    </row>
    <row r="163" spans="1:14">
      <c r="A163" t="s">
        <v>29</v>
      </c>
      <c r="B163" t="s">
        <v>11</v>
      </c>
      <c r="C163">
        <v>28</v>
      </c>
      <c r="D163" s="2">
        <v>7.0000000000000001E-3</v>
      </c>
      <c r="E163" s="1">
        <v>0.57999999999999996</v>
      </c>
      <c r="F163" s="1">
        <v>0.61</v>
      </c>
      <c r="G163" s="6">
        <v>301</v>
      </c>
      <c r="H163" s="9">
        <f t="shared" si="14"/>
        <v>2.2264999999999997</v>
      </c>
      <c r="I163" s="9">
        <f t="shared" si="15"/>
        <v>2.117</v>
      </c>
      <c r="J163" s="9">
        <f t="shared" si="16"/>
        <v>2.1380699999999999</v>
      </c>
      <c r="K163" s="9">
        <f t="shared" si="17"/>
        <v>2.127535</v>
      </c>
      <c r="L163" s="7">
        <f t="shared" si="18"/>
        <v>9.8964999999999748E-2</v>
      </c>
      <c r="M163" s="10">
        <f t="shared" si="19"/>
        <v>2.1070000000000002E-2</v>
      </c>
      <c r="N163" s="7">
        <f t="shared" si="20"/>
        <v>0.10949999999999971</v>
      </c>
    </row>
    <row r="164" spans="1:14">
      <c r="A164" t="s">
        <v>29</v>
      </c>
      <c r="B164" t="s">
        <v>11</v>
      </c>
      <c r="C164">
        <v>29</v>
      </c>
      <c r="D164" s="2">
        <v>0</v>
      </c>
      <c r="E164" s="1">
        <v>1.05</v>
      </c>
      <c r="F164" s="1">
        <v>1.1299999999999999</v>
      </c>
      <c r="G164" s="6">
        <v>301</v>
      </c>
      <c r="H164" s="9">
        <f t="shared" si="14"/>
        <v>4.1244999999999994</v>
      </c>
      <c r="I164" s="9">
        <f t="shared" si="15"/>
        <v>3.8325</v>
      </c>
      <c r="J164" s="9">
        <f t="shared" si="16"/>
        <v>3.8325</v>
      </c>
      <c r="K164" s="9">
        <f t="shared" si="17"/>
        <v>3.8325</v>
      </c>
      <c r="L164" s="7">
        <f t="shared" si="18"/>
        <v>0.29199999999999937</v>
      </c>
      <c r="M164" s="10">
        <f t="shared" si="19"/>
        <v>0</v>
      </c>
      <c r="N164" s="7">
        <f t="shared" si="20"/>
        <v>0.29199999999999937</v>
      </c>
    </row>
    <row r="165" spans="1:14">
      <c r="A165" t="s">
        <v>29</v>
      </c>
      <c r="B165" t="s">
        <v>11</v>
      </c>
      <c r="C165">
        <v>30</v>
      </c>
      <c r="D165" s="2">
        <v>6.8000000000000005E-2</v>
      </c>
      <c r="E165" s="1">
        <v>1.72</v>
      </c>
      <c r="F165" s="1">
        <v>1.74</v>
      </c>
      <c r="G165" s="6">
        <v>301</v>
      </c>
      <c r="H165" s="9">
        <f t="shared" si="14"/>
        <v>6.351</v>
      </c>
      <c r="I165" s="9">
        <f t="shared" si="15"/>
        <v>6.2779999999999996</v>
      </c>
      <c r="J165" s="9">
        <f t="shared" si="16"/>
        <v>6.4826799999999993</v>
      </c>
      <c r="K165" s="9">
        <f t="shared" si="17"/>
        <v>6.3803399999999995</v>
      </c>
      <c r="L165" s="7">
        <f t="shared" si="18"/>
        <v>-2.9339999999999478E-2</v>
      </c>
      <c r="M165" s="10">
        <f t="shared" si="19"/>
        <v>0.20468</v>
      </c>
      <c r="N165" s="7">
        <f t="shared" si="20"/>
        <v>7.3000000000000398E-2</v>
      </c>
    </row>
    <row r="166" spans="1:14">
      <c r="A166" t="s">
        <v>29</v>
      </c>
      <c r="B166" t="s">
        <v>11</v>
      </c>
      <c r="C166">
        <v>31</v>
      </c>
      <c r="D166" s="2">
        <v>0.30399999999999999</v>
      </c>
      <c r="E166" s="1">
        <v>1.95</v>
      </c>
      <c r="F166" s="1">
        <v>1.57</v>
      </c>
      <c r="G166" s="6">
        <v>301</v>
      </c>
      <c r="H166" s="9">
        <f t="shared" si="14"/>
        <v>5.7305000000000001</v>
      </c>
      <c r="I166" s="9">
        <f t="shared" si="15"/>
        <v>7.1174999999999997</v>
      </c>
      <c r="J166" s="9">
        <f t="shared" si="16"/>
        <v>8.0325399999999991</v>
      </c>
      <c r="K166" s="9">
        <f t="shared" si="17"/>
        <v>7.5750199999999994</v>
      </c>
      <c r="L166" s="7">
        <f t="shared" si="18"/>
        <v>-1.8445199999999993</v>
      </c>
      <c r="M166" s="10">
        <f t="shared" si="19"/>
        <v>0.91503999999999985</v>
      </c>
      <c r="N166" s="7">
        <f t="shared" si="20"/>
        <v>-1.3869999999999996</v>
      </c>
    </row>
    <row r="167" spans="1:14">
      <c r="A167" t="s">
        <v>29</v>
      </c>
      <c r="B167" t="s">
        <v>11</v>
      </c>
      <c r="C167">
        <v>32</v>
      </c>
      <c r="D167" s="2">
        <v>1.7999999999999999E-2</v>
      </c>
      <c r="E167" s="1">
        <v>1.63</v>
      </c>
      <c r="F167" s="1">
        <v>1.1100000000000001</v>
      </c>
      <c r="G167" s="6">
        <v>301</v>
      </c>
      <c r="H167" s="9">
        <f t="shared" si="14"/>
        <v>4.0514999999999999</v>
      </c>
      <c r="I167" s="9">
        <f t="shared" si="15"/>
        <v>5.9494999999999996</v>
      </c>
      <c r="J167" s="9">
        <f t="shared" si="16"/>
        <v>6.0036799999999992</v>
      </c>
      <c r="K167" s="9">
        <f t="shared" si="17"/>
        <v>5.9765899999999998</v>
      </c>
      <c r="L167" s="7">
        <f t="shared" si="18"/>
        <v>-1.92509</v>
      </c>
      <c r="M167" s="10">
        <f t="shared" si="19"/>
        <v>5.4179999999999992E-2</v>
      </c>
      <c r="N167" s="7">
        <f t="shared" si="20"/>
        <v>-1.8979999999999997</v>
      </c>
    </row>
    <row r="168" spans="1:14">
      <c r="A168" t="s">
        <v>29</v>
      </c>
      <c r="B168" t="s">
        <v>11</v>
      </c>
      <c r="C168">
        <v>33</v>
      </c>
      <c r="D168" s="2">
        <v>5.0999999999999997E-2</v>
      </c>
      <c r="E168" s="1">
        <v>0.67</v>
      </c>
      <c r="F168" s="1">
        <v>0.68</v>
      </c>
      <c r="G168" s="6">
        <v>301</v>
      </c>
      <c r="H168" s="9">
        <f t="shared" si="14"/>
        <v>2.4820000000000002</v>
      </c>
      <c r="I168" s="9">
        <f t="shared" si="15"/>
        <v>2.4455</v>
      </c>
      <c r="J168" s="9">
        <f t="shared" si="16"/>
        <v>2.5990099999999998</v>
      </c>
      <c r="K168" s="9">
        <f t="shared" si="17"/>
        <v>2.5222549999999999</v>
      </c>
      <c r="L168" s="7">
        <f t="shared" si="18"/>
        <v>-4.0254999999999708E-2</v>
      </c>
      <c r="M168" s="10">
        <f t="shared" si="19"/>
        <v>0.15350999999999998</v>
      </c>
      <c r="N168" s="7">
        <f t="shared" si="20"/>
        <v>3.6500000000000199E-2</v>
      </c>
    </row>
    <row r="169" spans="1:14">
      <c r="A169" t="s">
        <v>29</v>
      </c>
      <c r="B169" t="s">
        <v>11</v>
      </c>
      <c r="C169">
        <v>34</v>
      </c>
      <c r="D169" s="2">
        <v>0</v>
      </c>
      <c r="E169" s="1">
        <v>0.62</v>
      </c>
      <c r="F169" s="1">
        <v>0.69</v>
      </c>
      <c r="G169" s="6">
        <v>301</v>
      </c>
      <c r="H169" s="9">
        <f t="shared" si="14"/>
        <v>2.5185</v>
      </c>
      <c r="I169" s="9">
        <f t="shared" si="15"/>
        <v>2.2629999999999999</v>
      </c>
      <c r="J169" s="9">
        <f t="shared" si="16"/>
        <v>2.2629999999999999</v>
      </c>
      <c r="K169" s="9">
        <f t="shared" si="17"/>
        <v>2.2629999999999999</v>
      </c>
      <c r="L169" s="7">
        <f t="shared" si="18"/>
        <v>0.25550000000000006</v>
      </c>
      <c r="M169" s="10">
        <f t="shared" si="19"/>
        <v>0</v>
      </c>
      <c r="N169" s="7">
        <f t="shared" si="20"/>
        <v>0.25550000000000006</v>
      </c>
    </row>
    <row r="170" spans="1:14">
      <c r="A170" t="s">
        <v>29</v>
      </c>
      <c r="B170" t="s">
        <v>11</v>
      </c>
      <c r="C170">
        <v>35</v>
      </c>
      <c r="D170" s="2">
        <v>0</v>
      </c>
      <c r="E170" s="1">
        <v>1.78</v>
      </c>
      <c r="F170" s="1">
        <v>1.69</v>
      </c>
      <c r="G170" s="6">
        <v>301</v>
      </c>
      <c r="H170" s="9">
        <f t="shared" si="14"/>
        <v>6.1684999999999999</v>
      </c>
      <c r="I170" s="9">
        <f t="shared" si="15"/>
        <v>6.4969999999999999</v>
      </c>
      <c r="J170" s="9">
        <f t="shared" si="16"/>
        <v>6.4969999999999999</v>
      </c>
      <c r="K170" s="9">
        <f t="shared" si="17"/>
        <v>6.4969999999999999</v>
      </c>
      <c r="L170" s="7">
        <f t="shared" si="18"/>
        <v>-0.32850000000000001</v>
      </c>
      <c r="M170" s="10">
        <f t="shared" si="19"/>
        <v>0</v>
      </c>
      <c r="N170" s="7">
        <f t="shared" si="20"/>
        <v>-0.32850000000000001</v>
      </c>
    </row>
    <row r="171" spans="1:14">
      <c r="A171" t="s">
        <v>29</v>
      </c>
      <c r="B171" t="s">
        <v>11</v>
      </c>
      <c r="C171">
        <v>36</v>
      </c>
      <c r="D171" s="2">
        <v>9.1999999999999998E-2</v>
      </c>
      <c r="E171" s="1">
        <v>1.18</v>
      </c>
      <c r="F171" s="1">
        <v>1.1000000000000001</v>
      </c>
      <c r="G171" s="6">
        <v>301</v>
      </c>
      <c r="H171" s="9">
        <f t="shared" si="14"/>
        <v>4.0150000000000006</v>
      </c>
      <c r="I171" s="9">
        <f t="shared" si="15"/>
        <v>4.3069999999999995</v>
      </c>
      <c r="J171" s="9">
        <f t="shared" si="16"/>
        <v>4.5839199999999991</v>
      </c>
      <c r="K171" s="9">
        <f t="shared" si="17"/>
        <v>4.4454599999999989</v>
      </c>
      <c r="L171" s="7">
        <f t="shared" si="18"/>
        <v>-0.43045999999999829</v>
      </c>
      <c r="M171" s="10">
        <f t="shared" si="19"/>
        <v>0.27692</v>
      </c>
      <c r="N171" s="7">
        <f t="shared" si="20"/>
        <v>-0.29199999999999893</v>
      </c>
    </row>
    <row r="172" spans="1:14">
      <c r="A172" t="s">
        <v>29</v>
      </c>
      <c r="B172" t="s">
        <v>11</v>
      </c>
      <c r="C172">
        <v>37</v>
      </c>
      <c r="D172" s="2">
        <v>0</v>
      </c>
      <c r="E172" s="1">
        <v>1.1499999999999999</v>
      </c>
      <c r="F172" s="1">
        <v>1.17</v>
      </c>
      <c r="G172" s="6">
        <v>301</v>
      </c>
      <c r="H172" s="9">
        <f t="shared" si="14"/>
        <v>4.2704999999999993</v>
      </c>
      <c r="I172" s="9">
        <f t="shared" si="15"/>
        <v>4.1974999999999998</v>
      </c>
      <c r="J172" s="9">
        <f t="shared" si="16"/>
        <v>4.1974999999999998</v>
      </c>
      <c r="K172" s="9">
        <f t="shared" si="17"/>
        <v>4.1974999999999998</v>
      </c>
      <c r="L172" s="7">
        <f t="shared" si="18"/>
        <v>7.299999999999951E-2</v>
      </c>
      <c r="M172" s="10">
        <f t="shared" si="19"/>
        <v>0</v>
      </c>
      <c r="N172" s="7">
        <f t="shared" si="20"/>
        <v>7.299999999999951E-2</v>
      </c>
    </row>
    <row r="173" spans="1:14">
      <c r="A173" t="s">
        <v>29</v>
      </c>
      <c r="B173" t="s">
        <v>11</v>
      </c>
      <c r="C173">
        <v>38</v>
      </c>
      <c r="D173" s="2">
        <v>6.8000000000000005E-2</v>
      </c>
      <c r="E173" s="1">
        <v>1.0900000000000001</v>
      </c>
      <c r="F173" s="1">
        <v>1.0900000000000001</v>
      </c>
      <c r="G173" s="6">
        <v>301</v>
      </c>
      <c r="H173" s="9">
        <f t="shared" si="14"/>
        <v>3.9785000000000004</v>
      </c>
      <c r="I173" s="9">
        <f t="shared" si="15"/>
        <v>3.9785000000000004</v>
      </c>
      <c r="J173" s="9">
        <f t="shared" si="16"/>
        <v>4.1831800000000001</v>
      </c>
      <c r="K173" s="9">
        <f t="shared" si="17"/>
        <v>4.0808400000000002</v>
      </c>
      <c r="L173" s="7">
        <f t="shared" si="18"/>
        <v>-0.10233999999999988</v>
      </c>
      <c r="M173" s="10">
        <f t="shared" si="19"/>
        <v>0.20468</v>
      </c>
      <c r="N173" s="7">
        <f t="shared" si="20"/>
        <v>0</v>
      </c>
    </row>
    <row r="174" spans="1:14">
      <c r="A174" t="s">
        <v>29</v>
      </c>
      <c r="B174" t="s">
        <v>11</v>
      </c>
      <c r="C174">
        <v>39</v>
      </c>
      <c r="D174" s="2">
        <v>0.29899999999999999</v>
      </c>
      <c r="E174" s="1">
        <v>1.23</v>
      </c>
      <c r="F174" s="1">
        <v>1.06</v>
      </c>
      <c r="G174" s="6">
        <v>301</v>
      </c>
      <c r="H174" s="9">
        <f t="shared" si="14"/>
        <v>3.8690000000000002</v>
      </c>
      <c r="I174" s="9">
        <f t="shared" si="15"/>
        <v>4.4894999999999996</v>
      </c>
      <c r="J174" s="9">
        <f t="shared" si="16"/>
        <v>5.3894899999999994</v>
      </c>
      <c r="K174" s="9">
        <f t="shared" si="17"/>
        <v>4.9394949999999991</v>
      </c>
      <c r="L174" s="7">
        <f t="shared" si="18"/>
        <v>-1.0704949999999989</v>
      </c>
      <c r="M174" s="10">
        <f t="shared" si="19"/>
        <v>0.89998999999999996</v>
      </c>
      <c r="N174" s="7">
        <f t="shared" si="20"/>
        <v>-0.62049999999999939</v>
      </c>
    </row>
    <row r="175" spans="1:14">
      <c r="A175" t="s">
        <v>29</v>
      </c>
      <c r="B175" t="s">
        <v>11</v>
      </c>
      <c r="C175">
        <v>40</v>
      </c>
      <c r="D175" s="2">
        <v>0.16400000000000001</v>
      </c>
      <c r="E175" s="1">
        <v>0.99</v>
      </c>
      <c r="F175" s="1">
        <v>1.07</v>
      </c>
      <c r="G175" s="6">
        <v>301</v>
      </c>
      <c r="H175" s="9">
        <f t="shared" si="14"/>
        <v>3.9055</v>
      </c>
      <c r="I175" s="9">
        <f t="shared" si="15"/>
        <v>3.6134999999999997</v>
      </c>
      <c r="J175" s="9">
        <f t="shared" si="16"/>
        <v>4.1071399999999993</v>
      </c>
      <c r="K175" s="9">
        <f t="shared" si="17"/>
        <v>3.8603199999999998</v>
      </c>
      <c r="L175" s="7">
        <f t="shared" si="18"/>
        <v>4.518000000000022E-2</v>
      </c>
      <c r="M175" s="10">
        <f t="shared" si="19"/>
        <v>0.49364000000000002</v>
      </c>
      <c r="N175" s="7">
        <f t="shared" si="20"/>
        <v>0.29200000000000026</v>
      </c>
    </row>
    <row r="176" spans="1:14">
      <c r="A176" t="s">
        <v>29</v>
      </c>
      <c r="B176" t="s">
        <v>11</v>
      </c>
      <c r="C176">
        <v>41</v>
      </c>
      <c r="D176" s="2">
        <v>1.0529999999999999</v>
      </c>
      <c r="E176" s="1">
        <v>1.1599999999999999</v>
      </c>
      <c r="F176" s="1">
        <v>0.68</v>
      </c>
      <c r="G176" s="6">
        <v>301</v>
      </c>
      <c r="H176" s="9">
        <f t="shared" si="14"/>
        <v>2.4820000000000002</v>
      </c>
      <c r="I176" s="9">
        <f t="shared" si="15"/>
        <v>4.234</v>
      </c>
      <c r="J176" s="9">
        <f t="shared" si="16"/>
        <v>7.4035299999999999</v>
      </c>
      <c r="K176" s="9">
        <f t="shared" si="17"/>
        <v>5.818765</v>
      </c>
      <c r="L176" s="7">
        <f t="shared" si="18"/>
        <v>-3.3367649999999998</v>
      </c>
      <c r="M176" s="10">
        <f t="shared" si="19"/>
        <v>3.16953</v>
      </c>
      <c r="N176" s="7">
        <f t="shared" si="20"/>
        <v>-1.7519999999999998</v>
      </c>
    </row>
    <row r="177" spans="1:14">
      <c r="A177" t="s">
        <v>29</v>
      </c>
      <c r="B177" t="s">
        <v>11</v>
      </c>
      <c r="C177">
        <v>42</v>
      </c>
      <c r="D177" s="2">
        <v>5.8999999999999997E-2</v>
      </c>
      <c r="E177" s="1">
        <v>0.93</v>
      </c>
      <c r="F177" s="1">
        <v>0.86</v>
      </c>
      <c r="G177" s="6">
        <v>301</v>
      </c>
      <c r="H177" s="9">
        <f t="shared" si="14"/>
        <v>3.1389999999999998</v>
      </c>
      <c r="I177" s="9">
        <f t="shared" si="15"/>
        <v>3.3945000000000003</v>
      </c>
      <c r="J177" s="9">
        <f t="shared" si="16"/>
        <v>3.5720900000000002</v>
      </c>
      <c r="K177" s="9">
        <f t="shared" si="17"/>
        <v>3.483295</v>
      </c>
      <c r="L177" s="7">
        <f t="shared" si="18"/>
        <v>-0.34429500000000024</v>
      </c>
      <c r="M177" s="10">
        <f t="shared" si="19"/>
        <v>0.17759</v>
      </c>
      <c r="N177" s="7">
        <f t="shared" si="20"/>
        <v>-0.2555000000000005</v>
      </c>
    </row>
    <row r="178" spans="1:14">
      <c r="A178" t="s">
        <v>29</v>
      </c>
      <c r="B178" t="s">
        <v>11</v>
      </c>
      <c r="C178">
        <v>43</v>
      </c>
      <c r="D178" s="2">
        <v>0</v>
      </c>
      <c r="E178" s="1">
        <v>0.44</v>
      </c>
      <c r="F178" s="1">
        <v>0.47</v>
      </c>
      <c r="G178" s="6">
        <v>301</v>
      </c>
      <c r="H178" s="9">
        <f t="shared" si="14"/>
        <v>1.7154999999999998</v>
      </c>
      <c r="I178" s="9">
        <f t="shared" si="15"/>
        <v>1.6059999999999999</v>
      </c>
      <c r="J178" s="9">
        <f t="shared" si="16"/>
        <v>1.6059999999999999</v>
      </c>
      <c r="K178" s="9">
        <f t="shared" si="17"/>
        <v>1.6059999999999999</v>
      </c>
      <c r="L178" s="7">
        <f t="shared" si="18"/>
        <v>0.10949999999999993</v>
      </c>
      <c r="M178" s="10">
        <f t="shared" si="19"/>
        <v>0</v>
      </c>
      <c r="N178" s="7">
        <f t="shared" si="20"/>
        <v>0.10949999999999993</v>
      </c>
    </row>
    <row r="179" spans="1:14">
      <c r="A179" t="s">
        <v>29</v>
      </c>
      <c r="B179" t="s">
        <v>11</v>
      </c>
      <c r="C179">
        <v>44</v>
      </c>
      <c r="D179" s="2">
        <v>3.3279999999999998</v>
      </c>
      <c r="E179" s="1">
        <v>4.33</v>
      </c>
      <c r="F179" s="1">
        <v>4.88</v>
      </c>
      <c r="G179" s="6">
        <v>301</v>
      </c>
      <c r="H179" s="9">
        <f t="shared" si="14"/>
        <v>17.811999999999998</v>
      </c>
      <c r="I179" s="9">
        <f t="shared" si="15"/>
        <v>15.804499999999999</v>
      </c>
      <c r="J179" s="9">
        <f t="shared" si="16"/>
        <v>25.821779999999997</v>
      </c>
      <c r="K179" s="9">
        <f t="shared" si="17"/>
        <v>20.813139999999997</v>
      </c>
      <c r="L179" s="7">
        <f t="shared" si="18"/>
        <v>-3.0011399999999995</v>
      </c>
      <c r="M179" s="10">
        <f t="shared" si="19"/>
        <v>10.01728</v>
      </c>
      <c r="N179" s="7">
        <f t="shared" si="20"/>
        <v>2.0074999999999985</v>
      </c>
    </row>
    <row r="180" spans="1:14">
      <c r="A180" t="s">
        <v>29</v>
      </c>
      <c r="B180" t="s">
        <v>11</v>
      </c>
      <c r="C180">
        <v>45</v>
      </c>
      <c r="D180" s="2">
        <v>1.796</v>
      </c>
      <c r="E180" s="1">
        <v>1.97</v>
      </c>
      <c r="F180" s="1">
        <v>2.2200000000000002</v>
      </c>
      <c r="G180" s="6">
        <v>301</v>
      </c>
      <c r="H180" s="9">
        <f t="shared" si="14"/>
        <v>8.1029999999999998</v>
      </c>
      <c r="I180" s="9">
        <f t="shared" si="15"/>
        <v>7.1905000000000001</v>
      </c>
      <c r="J180" s="9">
        <f t="shared" si="16"/>
        <v>12.59646</v>
      </c>
      <c r="K180" s="9">
        <f t="shared" si="17"/>
        <v>9.8934800000000003</v>
      </c>
      <c r="L180" s="7">
        <f t="shared" si="18"/>
        <v>-1.7904800000000005</v>
      </c>
      <c r="M180" s="10">
        <f t="shared" si="19"/>
        <v>5.4059600000000003</v>
      </c>
      <c r="N180" s="7">
        <f t="shared" si="20"/>
        <v>0.91249999999999964</v>
      </c>
    </row>
    <row r="181" spans="1:14">
      <c r="A181" t="s">
        <v>29</v>
      </c>
      <c r="B181" t="s">
        <v>11</v>
      </c>
      <c r="C181">
        <v>46</v>
      </c>
      <c r="D181" s="2">
        <v>5.7619999999999996</v>
      </c>
      <c r="E181" s="1">
        <v>3.49</v>
      </c>
      <c r="F181" s="1">
        <v>3.92</v>
      </c>
      <c r="G181" s="6">
        <v>301</v>
      </c>
      <c r="H181" s="9">
        <f t="shared" si="14"/>
        <v>14.308</v>
      </c>
      <c r="I181" s="9">
        <f t="shared" si="15"/>
        <v>12.7385</v>
      </c>
      <c r="J181" s="9">
        <f t="shared" si="16"/>
        <v>30.082120000000003</v>
      </c>
      <c r="K181" s="9">
        <f t="shared" si="17"/>
        <v>21.410310000000003</v>
      </c>
      <c r="L181" s="7">
        <f t="shared" si="18"/>
        <v>-7.1023100000000028</v>
      </c>
      <c r="M181" s="10">
        <f t="shared" si="19"/>
        <v>17.343619999999998</v>
      </c>
      <c r="N181" s="7">
        <f t="shared" si="20"/>
        <v>1.5694999999999997</v>
      </c>
    </row>
    <row r="182" spans="1:14">
      <c r="A182" t="s">
        <v>29</v>
      </c>
      <c r="B182" t="s">
        <v>11</v>
      </c>
      <c r="C182">
        <v>47</v>
      </c>
      <c r="D182" s="2">
        <v>1.284</v>
      </c>
      <c r="E182" s="1">
        <v>3.28</v>
      </c>
      <c r="F182" s="1">
        <v>3.63</v>
      </c>
      <c r="G182" s="6">
        <v>301</v>
      </c>
      <c r="H182" s="9">
        <f t="shared" si="14"/>
        <v>13.249499999999999</v>
      </c>
      <c r="I182" s="9">
        <f t="shared" si="15"/>
        <v>11.972</v>
      </c>
      <c r="J182" s="9">
        <f t="shared" si="16"/>
        <v>15.83684</v>
      </c>
      <c r="K182" s="9">
        <f t="shared" si="17"/>
        <v>13.90442</v>
      </c>
      <c r="L182" s="7">
        <f t="shared" si="18"/>
        <v>-0.65492000000000061</v>
      </c>
      <c r="M182" s="10">
        <f t="shared" si="19"/>
        <v>3.8648400000000005</v>
      </c>
      <c r="N182" s="7">
        <f t="shared" si="20"/>
        <v>1.2774999999999999</v>
      </c>
    </row>
    <row r="183" spans="1:14">
      <c r="A183" t="s">
        <v>29</v>
      </c>
      <c r="B183" t="s">
        <v>11</v>
      </c>
      <c r="C183">
        <v>48</v>
      </c>
      <c r="D183" s="2">
        <v>0.88700000000000001</v>
      </c>
      <c r="E183" s="1">
        <v>5</v>
      </c>
      <c r="F183" s="1">
        <v>5.41</v>
      </c>
      <c r="G183" s="6">
        <v>301</v>
      </c>
      <c r="H183" s="9">
        <f t="shared" si="14"/>
        <v>19.746500000000001</v>
      </c>
      <c r="I183" s="9">
        <f t="shared" si="15"/>
        <v>18.25</v>
      </c>
      <c r="J183" s="9">
        <f t="shared" si="16"/>
        <v>20.91987</v>
      </c>
      <c r="K183" s="9">
        <f t="shared" si="17"/>
        <v>19.584935000000002</v>
      </c>
      <c r="L183" s="7">
        <f t="shared" si="18"/>
        <v>0.16156499999999951</v>
      </c>
      <c r="M183" s="10">
        <f t="shared" si="19"/>
        <v>2.6698700000000004</v>
      </c>
      <c r="N183" s="7">
        <f t="shared" si="20"/>
        <v>1.4965000000000011</v>
      </c>
    </row>
    <row r="184" spans="1:14">
      <c r="A184" t="s">
        <v>29</v>
      </c>
      <c r="B184" t="s">
        <v>11</v>
      </c>
      <c r="C184">
        <v>49</v>
      </c>
      <c r="D184" s="2">
        <v>0.73</v>
      </c>
      <c r="E184" s="1">
        <v>5.17</v>
      </c>
      <c r="F184" s="1">
        <v>5.78</v>
      </c>
      <c r="G184" s="6">
        <v>301</v>
      </c>
      <c r="H184" s="9">
        <f t="shared" si="14"/>
        <v>21.097000000000001</v>
      </c>
      <c r="I184" s="9">
        <f t="shared" si="15"/>
        <v>18.8705</v>
      </c>
      <c r="J184" s="9">
        <f t="shared" si="16"/>
        <v>21.067799999999998</v>
      </c>
      <c r="K184" s="9">
        <f t="shared" si="17"/>
        <v>19.969149999999999</v>
      </c>
      <c r="L184" s="7">
        <f t="shared" si="18"/>
        <v>1.1278500000000022</v>
      </c>
      <c r="M184" s="10">
        <f t="shared" si="19"/>
        <v>2.1972999999999998</v>
      </c>
      <c r="N184" s="7">
        <f t="shared" si="20"/>
        <v>2.2265000000000015</v>
      </c>
    </row>
    <row r="185" spans="1:14">
      <c r="A185" t="s">
        <v>29</v>
      </c>
      <c r="B185" t="s">
        <v>11</v>
      </c>
      <c r="C185">
        <v>50</v>
      </c>
      <c r="D185" s="2">
        <v>0.253</v>
      </c>
      <c r="E185" s="1">
        <v>3.25</v>
      </c>
      <c r="F185" s="1">
        <v>3.46</v>
      </c>
      <c r="G185" s="6">
        <v>301</v>
      </c>
      <c r="H185" s="9">
        <f t="shared" si="14"/>
        <v>12.629</v>
      </c>
      <c r="I185" s="9">
        <f t="shared" si="15"/>
        <v>11.862499999999999</v>
      </c>
      <c r="J185" s="9">
        <f t="shared" si="16"/>
        <v>12.624029999999999</v>
      </c>
      <c r="K185" s="9">
        <f t="shared" si="17"/>
        <v>12.243264999999999</v>
      </c>
      <c r="L185" s="7">
        <f t="shared" si="18"/>
        <v>0.38573500000000038</v>
      </c>
      <c r="M185" s="10">
        <f t="shared" si="19"/>
        <v>0.76153000000000004</v>
      </c>
      <c r="N185" s="7">
        <f t="shared" si="20"/>
        <v>0.76650000000000063</v>
      </c>
    </row>
    <row r="186" spans="1:14">
      <c r="A186" t="s">
        <v>29</v>
      </c>
      <c r="B186" t="s">
        <v>11</v>
      </c>
      <c r="C186">
        <v>51</v>
      </c>
      <c r="D186" s="2">
        <v>0.28999999999999998</v>
      </c>
      <c r="E186" s="1">
        <v>1.26</v>
      </c>
      <c r="F186" s="1">
        <v>1.0900000000000001</v>
      </c>
      <c r="G186" s="6">
        <v>301</v>
      </c>
      <c r="H186" s="9">
        <f t="shared" si="14"/>
        <v>3.9785000000000004</v>
      </c>
      <c r="I186" s="9">
        <f t="shared" si="15"/>
        <v>4.5990000000000002</v>
      </c>
      <c r="J186" s="9">
        <f t="shared" si="16"/>
        <v>5.4718999999999998</v>
      </c>
      <c r="K186" s="9">
        <f t="shared" si="17"/>
        <v>5.03545</v>
      </c>
      <c r="L186" s="7">
        <f t="shared" si="18"/>
        <v>-1.0569499999999996</v>
      </c>
      <c r="M186" s="10">
        <f t="shared" si="19"/>
        <v>0.8728999999999999</v>
      </c>
      <c r="N186" s="7">
        <f t="shared" si="20"/>
        <v>-0.62049999999999983</v>
      </c>
    </row>
    <row r="187" spans="1:14">
      <c r="A187" t="s">
        <v>29</v>
      </c>
      <c r="B187" t="s">
        <v>11</v>
      </c>
      <c r="C187">
        <v>52</v>
      </c>
      <c r="D187" s="2">
        <v>0.185</v>
      </c>
      <c r="E187" s="1">
        <v>1.72</v>
      </c>
      <c r="F187" s="1">
        <v>1.95</v>
      </c>
      <c r="G187" s="6">
        <v>301</v>
      </c>
      <c r="H187" s="9">
        <f t="shared" si="14"/>
        <v>7.1174999999999997</v>
      </c>
      <c r="I187" s="9">
        <f t="shared" si="15"/>
        <v>6.2779999999999996</v>
      </c>
      <c r="J187" s="9">
        <f t="shared" si="16"/>
        <v>6.8348499999999994</v>
      </c>
      <c r="K187" s="9">
        <f t="shared" si="17"/>
        <v>6.5564249999999991</v>
      </c>
      <c r="L187" s="7">
        <f t="shared" si="18"/>
        <v>0.56107500000000066</v>
      </c>
      <c r="M187" s="10">
        <f t="shared" si="19"/>
        <v>0.55685000000000007</v>
      </c>
      <c r="N187" s="7">
        <f t="shared" si="20"/>
        <v>0.83950000000000014</v>
      </c>
    </row>
    <row r="188" spans="1:14">
      <c r="A188" t="s">
        <v>29</v>
      </c>
      <c r="B188" t="s">
        <v>11</v>
      </c>
      <c r="C188">
        <v>53</v>
      </c>
      <c r="D188" s="2">
        <v>0.79100000000000004</v>
      </c>
      <c r="E188" s="1">
        <v>4.53</v>
      </c>
      <c r="F188" s="1">
        <v>5.1100000000000003</v>
      </c>
      <c r="G188" s="6">
        <v>301</v>
      </c>
      <c r="H188" s="9">
        <f t="shared" si="14"/>
        <v>18.651500000000002</v>
      </c>
      <c r="I188" s="9">
        <f t="shared" si="15"/>
        <v>16.534500000000001</v>
      </c>
      <c r="J188" s="9">
        <f t="shared" si="16"/>
        <v>18.915410000000001</v>
      </c>
      <c r="K188" s="9">
        <f t="shared" si="17"/>
        <v>17.724955000000001</v>
      </c>
      <c r="L188" s="7">
        <f t="shared" si="18"/>
        <v>0.92654500000000084</v>
      </c>
      <c r="M188" s="10">
        <f t="shared" si="19"/>
        <v>2.3809100000000001</v>
      </c>
      <c r="N188" s="7">
        <f t="shared" si="20"/>
        <v>2.1170000000000009</v>
      </c>
    </row>
    <row r="189" spans="1:14">
      <c r="A189" t="s">
        <v>29</v>
      </c>
      <c r="B189" t="s">
        <v>11</v>
      </c>
      <c r="C189">
        <v>54</v>
      </c>
      <c r="D189" s="2">
        <v>0.25</v>
      </c>
      <c r="E189" s="1">
        <v>4.5</v>
      </c>
      <c r="F189" s="1">
        <v>3.74</v>
      </c>
      <c r="G189" s="6">
        <v>301</v>
      </c>
      <c r="H189" s="9">
        <f t="shared" si="14"/>
        <v>13.651</v>
      </c>
      <c r="I189" s="9">
        <f t="shared" si="15"/>
        <v>16.425000000000001</v>
      </c>
      <c r="J189" s="9">
        <f t="shared" si="16"/>
        <v>17.177500000000002</v>
      </c>
      <c r="K189" s="9">
        <f t="shared" si="17"/>
        <v>16.801250000000003</v>
      </c>
      <c r="L189" s="7">
        <f t="shared" si="18"/>
        <v>-3.1502500000000033</v>
      </c>
      <c r="M189" s="10">
        <f t="shared" si="19"/>
        <v>0.75249999999999995</v>
      </c>
      <c r="N189" s="7">
        <f t="shared" si="20"/>
        <v>-2.7740000000000009</v>
      </c>
    </row>
    <row r="190" spans="1:14">
      <c r="A190" t="s">
        <v>29</v>
      </c>
      <c r="B190" t="s">
        <v>11</v>
      </c>
      <c r="C190">
        <v>55</v>
      </c>
      <c r="D190" s="2">
        <v>0.127</v>
      </c>
      <c r="E190" s="1">
        <v>4.6100000000000003</v>
      </c>
      <c r="F190" s="1">
        <v>4.46</v>
      </c>
      <c r="G190" s="6">
        <v>301</v>
      </c>
      <c r="H190" s="9">
        <f t="shared" si="14"/>
        <v>16.279</v>
      </c>
      <c r="I190" s="9">
        <f t="shared" si="15"/>
        <v>16.826499999999999</v>
      </c>
      <c r="J190" s="9">
        <f t="shared" si="16"/>
        <v>17.208769999999998</v>
      </c>
      <c r="K190" s="9">
        <f t="shared" si="17"/>
        <v>17.017634999999999</v>
      </c>
      <c r="L190" s="7">
        <f t="shared" si="18"/>
        <v>-0.7386349999999986</v>
      </c>
      <c r="M190" s="10">
        <f t="shared" si="19"/>
        <v>0.38227000000000005</v>
      </c>
      <c r="N190" s="7">
        <f t="shared" si="20"/>
        <v>-0.54749999999999943</v>
      </c>
    </row>
    <row r="191" spans="1:14">
      <c r="A191" t="s">
        <v>29</v>
      </c>
      <c r="B191" t="s">
        <v>11</v>
      </c>
      <c r="C191">
        <v>56</v>
      </c>
      <c r="D191" s="2">
        <v>0.80400000000000005</v>
      </c>
      <c r="E191" s="1">
        <v>1.53</v>
      </c>
      <c r="F191" s="1">
        <v>0.89</v>
      </c>
      <c r="G191" s="6">
        <v>301</v>
      </c>
      <c r="H191" s="9">
        <f t="shared" si="14"/>
        <v>3.2484999999999999</v>
      </c>
      <c r="I191" s="9">
        <f t="shared" si="15"/>
        <v>5.5845000000000002</v>
      </c>
      <c r="J191" s="9">
        <f t="shared" si="16"/>
        <v>8.0045400000000004</v>
      </c>
      <c r="K191" s="9">
        <f t="shared" si="17"/>
        <v>6.7945200000000003</v>
      </c>
      <c r="L191" s="7">
        <f t="shared" si="18"/>
        <v>-3.5460200000000004</v>
      </c>
      <c r="M191" s="10">
        <f t="shared" si="19"/>
        <v>2.4200400000000002</v>
      </c>
      <c r="N191" s="7">
        <f t="shared" si="20"/>
        <v>-2.3360000000000003</v>
      </c>
    </row>
    <row r="192" spans="1:14">
      <c r="A192" t="s">
        <v>29</v>
      </c>
      <c r="B192" t="s">
        <v>11</v>
      </c>
      <c r="C192">
        <v>57</v>
      </c>
      <c r="D192" s="2">
        <v>0.75</v>
      </c>
      <c r="E192" s="1">
        <v>4.62</v>
      </c>
      <c r="F192" s="1">
        <v>4.37</v>
      </c>
      <c r="G192" s="6">
        <v>301</v>
      </c>
      <c r="H192" s="9">
        <f t="shared" si="14"/>
        <v>15.9505</v>
      </c>
      <c r="I192" s="9">
        <f t="shared" si="15"/>
        <v>16.863</v>
      </c>
      <c r="J192" s="9">
        <f t="shared" si="16"/>
        <v>19.1205</v>
      </c>
      <c r="K192" s="9">
        <f t="shared" si="17"/>
        <v>17.99175</v>
      </c>
      <c r="L192" s="7">
        <f t="shared" si="18"/>
        <v>-2.0412499999999998</v>
      </c>
      <c r="M192" s="10">
        <f t="shared" si="19"/>
        <v>2.2574999999999998</v>
      </c>
      <c r="N192" s="7">
        <f t="shared" si="20"/>
        <v>-0.91249999999999964</v>
      </c>
    </row>
    <row r="193" spans="1:14">
      <c r="A193" t="s">
        <v>29</v>
      </c>
      <c r="B193" t="s">
        <v>11</v>
      </c>
      <c r="C193">
        <v>58</v>
      </c>
      <c r="D193" s="2">
        <v>1.0740000000000001</v>
      </c>
      <c r="E193" s="1">
        <v>3.68</v>
      </c>
      <c r="F193" s="1">
        <v>3.61</v>
      </c>
      <c r="G193" s="6">
        <v>301</v>
      </c>
      <c r="H193" s="9">
        <f t="shared" si="14"/>
        <v>13.176499999999999</v>
      </c>
      <c r="I193" s="9">
        <f t="shared" si="15"/>
        <v>13.432</v>
      </c>
      <c r="J193" s="9">
        <f t="shared" si="16"/>
        <v>16.664740000000002</v>
      </c>
      <c r="K193" s="9">
        <f t="shared" si="17"/>
        <v>15.048370000000002</v>
      </c>
      <c r="L193" s="7">
        <f t="shared" si="18"/>
        <v>-1.871870000000003</v>
      </c>
      <c r="M193" s="10">
        <f t="shared" si="19"/>
        <v>3.2327400000000002</v>
      </c>
      <c r="N193" s="7">
        <f t="shared" si="20"/>
        <v>-0.25550000000000139</v>
      </c>
    </row>
    <row r="194" spans="1:14">
      <c r="A194" t="s">
        <v>29</v>
      </c>
      <c r="B194" t="s">
        <v>11</v>
      </c>
      <c r="C194">
        <v>59</v>
      </c>
      <c r="D194" s="2">
        <v>1.6259999999999999</v>
      </c>
      <c r="E194" s="1">
        <v>3.25</v>
      </c>
      <c r="F194" s="1">
        <v>3.37</v>
      </c>
      <c r="G194" s="6">
        <v>301</v>
      </c>
      <c r="H194" s="9">
        <f t="shared" ref="H194:H257" si="21">3.65*F194</f>
        <v>12.3005</v>
      </c>
      <c r="I194" s="9">
        <f t="shared" ref="I194:I257" si="22">3.65*E194</f>
        <v>11.862499999999999</v>
      </c>
      <c r="J194" s="9">
        <f t="shared" ref="J194:J257" si="23">I194+0.01*G194*D194</f>
        <v>16.75676</v>
      </c>
      <c r="K194" s="9">
        <f t="shared" ref="K194:K257" si="24">AVERAGE(I194:J194)</f>
        <v>14.309629999999999</v>
      </c>
      <c r="L194" s="7">
        <f t="shared" ref="L194:L257" si="25">H194-K194</f>
        <v>-2.009129999999999</v>
      </c>
      <c r="M194" s="10">
        <f t="shared" ref="M194:M257" si="26">D194*G194/100</f>
        <v>4.8942600000000001</v>
      </c>
      <c r="N194" s="7">
        <f t="shared" ref="N194:N257" si="27">H194-I194</f>
        <v>0.43800000000000061</v>
      </c>
    </row>
    <row r="195" spans="1:14">
      <c r="A195" t="s">
        <v>29</v>
      </c>
      <c r="B195" t="s">
        <v>11</v>
      </c>
      <c r="C195">
        <v>60</v>
      </c>
      <c r="D195" s="2">
        <v>0.57199999999999995</v>
      </c>
      <c r="E195" s="1">
        <v>0.88</v>
      </c>
      <c r="F195" s="1">
        <v>0.98</v>
      </c>
      <c r="G195" s="6">
        <v>301</v>
      </c>
      <c r="H195" s="9">
        <f t="shared" si="21"/>
        <v>3.577</v>
      </c>
      <c r="I195" s="9">
        <f t="shared" si="22"/>
        <v>3.2119999999999997</v>
      </c>
      <c r="J195" s="9">
        <f t="shared" si="23"/>
        <v>4.9337199999999992</v>
      </c>
      <c r="K195" s="9">
        <f t="shared" si="24"/>
        <v>4.0728599999999995</v>
      </c>
      <c r="L195" s="7">
        <f t="shared" si="25"/>
        <v>-0.49585999999999952</v>
      </c>
      <c r="M195" s="10">
        <f t="shared" si="26"/>
        <v>1.7217199999999999</v>
      </c>
      <c r="N195" s="7">
        <f t="shared" si="27"/>
        <v>0.36500000000000021</v>
      </c>
    </row>
    <row r="196" spans="1:14">
      <c r="A196" t="s">
        <v>29</v>
      </c>
      <c r="B196" t="s">
        <v>11</v>
      </c>
      <c r="C196">
        <v>61</v>
      </c>
      <c r="D196" s="2">
        <v>0.57199999999999995</v>
      </c>
      <c r="E196" s="1">
        <v>6.61</v>
      </c>
      <c r="F196" s="1">
        <v>7.49</v>
      </c>
      <c r="G196" s="6">
        <v>301</v>
      </c>
      <c r="H196" s="9">
        <f t="shared" si="21"/>
        <v>27.3385</v>
      </c>
      <c r="I196" s="9">
        <f t="shared" si="22"/>
        <v>24.1265</v>
      </c>
      <c r="J196" s="9">
        <f t="shared" si="23"/>
        <v>25.848220000000001</v>
      </c>
      <c r="K196" s="9">
        <f t="shared" si="24"/>
        <v>24.987360000000002</v>
      </c>
      <c r="L196" s="7">
        <f t="shared" si="25"/>
        <v>2.3511399999999973</v>
      </c>
      <c r="M196" s="10">
        <f t="shared" si="26"/>
        <v>1.7217199999999999</v>
      </c>
      <c r="N196" s="7">
        <f t="shared" si="27"/>
        <v>3.2119999999999997</v>
      </c>
    </row>
    <row r="197" spans="1:14">
      <c r="A197" t="s">
        <v>29</v>
      </c>
      <c r="B197" t="s">
        <v>11</v>
      </c>
      <c r="C197">
        <v>62</v>
      </c>
      <c r="D197" s="2">
        <v>8.0000000000000002E-3</v>
      </c>
      <c r="E197" s="1">
        <v>1.99</v>
      </c>
      <c r="F197" s="1">
        <v>2.2200000000000002</v>
      </c>
      <c r="G197" s="6">
        <v>301</v>
      </c>
      <c r="H197" s="9">
        <f t="shared" si="21"/>
        <v>8.1029999999999998</v>
      </c>
      <c r="I197" s="9">
        <f t="shared" si="22"/>
        <v>7.2634999999999996</v>
      </c>
      <c r="J197" s="9">
        <f t="shared" si="23"/>
        <v>7.2875799999999993</v>
      </c>
      <c r="K197" s="9">
        <f t="shared" si="24"/>
        <v>7.2755399999999995</v>
      </c>
      <c r="L197" s="7">
        <f t="shared" si="25"/>
        <v>0.82746000000000031</v>
      </c>
      <c r="M197" s="10">
        <f t="shared" si="26"/>
        <v>2.4080000000000001E-2</v>
      </c>
      <c r="N197" s="7">
        <f t="shared" si="27"/>
        <v>0.83950000000000014</v>
      </c>
    </row>
    <row r="198" spans="1:14">
      <c r="A198" t="s">
        <v>29</v>
      </c>
      <c r="B198" t="s">
        <v>11</v>
      </c>
      <c r="C198">
        <v>63</v>
      </c>
      <c r="D198" s="2">
        <v>2.0619999999999998</v>
      </c>
      <c r="E198" s="1">
        <v>2.67</v>
      </c>
      <c r="F198" s="1">
        <v>2.97</v>
      </c>
      <c r="G198" s="6">
        <v>301</v>
      </c>
      <c r="H198" s="9">
        <f t="shared" si="21"/>
        <v>10.8405</v>
      </c>
      <c r="I198" s="9">
        <f t="shared" si="22"/>
        <v>9.7454999999999998</v>
      </c>
      <c r="J198" s="9">
        <f t="shared" si="23"/>
        <v>15.952120000000001</v>
      </c>
      <c r="K198" s="9">
        <f t="shared" si="24"/>
        <v>12.84881</v>
      </c>
      <c r="L198" s="7">
        <f t="shared" si="25"/>
        <v>-2.0083099999999998</v>
      </c>
      <c r="M198" s="10">
        <f t="shared" si="26"/>
        <v>6.2066199999999991</v>
      </c>
      <c r="N198" s="7">
        <f t="shared" si="27"/>
        <v>1.0950000000000006</v>
      </c>
    </row>
    <row r="199" spans="1:14">
      <c r="A199" t="s">
        <v>29</v>
      </c>
      <c r="B199" t="s">
        <v>11</v>
      </c>
      <c r="C199">
        <v>64</v>
      </c>
      <c r="D199" s="2">
        <v>0.58699999999999997</v>
      </c>
      <c r="E199" s="1">
        <v>4.1900000000000004</v>
      </c>
      <c r="F199" s="1">
        <v>4.7</v>
      </c>
      <c r="G199" s="6">
        <v>301</v>
      </c>
      <c r="H199" s="9">
        <f t="shared" si="21"/>
        <v>17.155000000000001</v>
      </c>
      <c r="I199" s="9">
        <f t="shared" si="22"/>
        <v>15.293500000000002</v>
      </c>
      <c r="J199" s="9">
        <f t="shared" si="23"/>
        <v>17.060370000000002</v>
      </c>
      <c r="K199" s="9">
        <f t="shared" si="24"/>
        <v>16.176935</v>
      </c>
      <c r="L199" s="7">
        <f t="shared" si="25"/>
        <v>0.97806500000000085</v>
      </c>
      <c r="M199" s="10">
        <f t="shared" si="26"/>
        <v>1.7668699999999999</v>
      </c>
      <c r="N199" s="7">
        <f t="shared" si="27"/>
        <v>1.8614999999999995</v>
      </c>
    </row>
    <row r="200" spans="1:14">
      <c r="A200" t="s">
        <v>29</v>
      </c>
      <c r="B200" t="s">
        <v>11</v>
      </c>
      <c r="C200">
        <v>65</v>
      </c>
      <c r="D200" s="2">
        <v>1.21</v>
      </c>
      <c r="E200" s="1">
        <v>1.08</v>
      </c>
      <c r="F200" s="1">
        <v>1.21</v>
      </c>
      <c r="G200" s="6">
        <v>301</v>
      </c>
      <c r="H200" s="9">
        <f t="shared" si="21"/>
        <v>4.4165000000000001</v>
      </c>
      <c r="I200" s="9">
        <f t="shared" si="22"/>
        <v>3.9420000000000002</v>
      </c>
      <c r="J200" s="9">
        <f t="shared" si="23"/>
        <v>7.5841000000000003</v>
      </c>
      <c r="K200" s="9">
        <f t="shared" si="24"/>
        <v>5.7630499999999998</v>
      </c>
      <c r="L200" s="7">
        <f t="shared" si="25"/>
        <v>-1.3465499999999997</v>
      </c>
      <c r="M200" s="10">
        <f t="shared" si="26"/>
        <v>3.6420999999999997</v>
      </c>
      <c r="N200" s="7">
        <f t="shared" si="27"/>
        <v>0.47449999999999992</v>
      </c>
    </row>
    <row r="201" spans="1:14">
      <c r="A201" t="s">
        <v>29</v>
      </c>
      <c r="B201" t="s">
        <v>11</v>
      </c>
      <c r="C201">
        <v>66</v>
      </c>
      <c r="D201" s="2">
        <v>4.0000000000000001E-3</v>
      </c>
      <c r="E201" s="1">
        <v>3.26</v>
      </c>
      <c r="F201" s="1">
        <v>3.6</v>
      </c>
      <c r="G201" s="6">
        <v>301</v>
      </c>
      <c r="H201" s="9">
        <f t="shared" si="21"/>
        <v>13.14</v>
      </c>
      <c r="I201" s="9">
        <f t="shared" si="22"/>
        <v>11.898999999999999</v>
      </c>
      <c r="J201" s="9">
        <f t="shared" si="23"/>
        <v>11.91104</v>
      </c>
      <c r="K201" s="9">
        <f t="shared" si="24"/>
        <v>11.90502</v>
      </c>
      <c r="L201" s="7">
        <f t="shared" si="25"/>
        <v>1.2349800000000002</v>
      </c>
      <c r="M201" s="10">
        <f t="shared" si="26"/>
        <v>1.204E-2</v>
      </c>
      <c r="N201" s="7">
        <f t="shared" si="27"/>
        <v>1.2410000000000014</v>
      </c>
    </row>
    <row r="202" spans="1:14">
      <c r="A202" t="s">
        <v>29</v>
      </c>
      <c r="B202" t="s">
        <v>11</v>
      </c>
      <c r="C202">
        <v>67</v>
      </c>
      <c r="D202" s="2">
        <v>1.21</v>
      </c>
      <c r="E202" s="1">
        <v>1.08</v>
      </c>
      <c r="F202" s="1">
        <v>1.21</v>
      </c>
      <c r="G202" s="6">
        <v>301</v>
      </c>
      <c r="H202" s="9">
        <f t="shared" si="21"/>
        <v>4.4165000000000001</v>
      </c>
      <c r="I202" s="9">
        <f t="shared" si="22"/>
        <v>3.9420000000000002</v>
      </c>
      <c r="J202" s="9">
        <f t="shared" si="23"/>
        <v>7.5841000000000003</v>
      </c>
      <c r="K202" s="9">
        <f t="shared" si="24"/>
        <v>5.7630499999999998</v>
      </c>
      <c r="L202" s="7">
        <f t="shared" si="25"/>
        <v>-1.3465499999999997</v>
      </c>
      <c r="M202" s="10">
        <f t="shared" si="26"/>
        <v>3.6420999999999997</v>
      </c>
      <c r="N202" s="7">
        <f t="shared" si="27"/>
        <v>0.47449999999999992</v>
      </c>
    </row>
    <row r="203" spans="1:14">
      <c r="A203" t="s">
        <v>29</v>
      </c>
      <c r="B203" t="s">
        <v>11</v>
      </c>
      <c r="C203">
        <v>68</v>
      </c>
      <c r="D203" s="2">
        <v>0</v>
      </c>
      <c r="E203" s="1">
        <v>1.27</v>
      </c>
      <c r="F203" s="1">
        <v>1.33</v>
      </c>
      <c r="G203" s="6">
        <v>301</v>
      </c>
      <c r="H203" s="9">
        <f t="shared" si="21"/>
        <v>4.8544999999999998</v>
      </c>
      <c r="I203" s="9">
        <f t="shared" si="22"/>
        <v>4.6354999999999995</v>
      </c>
      <c r="J203" s="9">
        <f t="shared" si="23"/>
        <v>4.6354999999999995</v>
      </c>
      <c r="K203" s="9">
        <f t="shared" si="24"/>
        <v>4.6354999999999995</v>
      </c>
      <c r="L203" s="7">
        <f t="shared" si="25"/>
        <v>0.21900000000000031</v>
      </c>
      <c r="M203" s="10">
        <f t="shared" si="26"/>
        <v>0</v>
      </c>
      <c r="N203" s="7">
        <f t="shared" si="27"/>
        <v>0.21900000000000031</v>
      </c>
    </row>
    <row r="204" spans="1:14">
      <c r="A204" t="s">
        <v>29</v>
      </c>
      <c r="B204" t="s">
        <v>11</v>
      </c>
      <c r="C204">
        <v>69</v>
      </c>
      <c r="D204" s="2">
        <v>0.64900000000000002</v>
      </c>
      <c r="E204" s="1">
        <v>0.89</v>
      </c>
      <c r="F204" s="1">
        <v>0.97</v>
      </c>
      <c r="G204" s="6">
        <v>301</v>
      </c>
      <c r="H204" s="9">
        <f t="shared" si="21"/>
        <v>3.5404999999999998</v>
      </c>
      <c r="I204" s="9">
        <f t="shared" si="22"/>
        <v>3.2484999999999999</v>
      </c>
      <c r="J204" s="9">
        <f t="shared" si="23"/>
        <v>5.2019900000000003</v>
      </c>
      <c r="K204" s="9">
        <f t="shared" si="24"/>
        <v>4.2252450000000001</v>
      </c>
      <c r="L204" s="7">
        <f t="shared" si="25"/>
        <v>-0.68474500000000038</v>
      </c>
      <c r="M204" s="10">
        <f t="shared" si="26"/>
        <v>1.9534900000000002</v>
      </c>
      <c r="N204" s="7">
        <f t="shared" si="27"/>
        <v>0.29199999999999982</v>
      </c>
    </row>
    <row r="205" spans="1:14">
      <c r="A205" t="s">
        <v>29</v>
      </c>
      <c r="B205" t="s">
        <v>11</v>
      </c>
      <c r="C205">
        <v>70</v>
      </c>
      <c r="D205" s="2">
        <v>1.726</v>
      </c>
      <c r="E205" s="1">
        <v>3.94</v>
      </c>
      <c r="F205" s="1">
        <v>4.21</v>
      </c>
      <c r="G205" s="6">
        <v>301</v>
      </c>
      <c r="H205" s="9">
        <f t="shared" si="21"/>
        <v>15.3665</v>
      </c>
      <c r="I205" s="9">
        <f t="shared" si="22"/>
        <v>14.381</v>
      </c>
      <c r="J205" s="9">
        <f t="shared" si="23"/>
        <v>19.576260000000001</v>
      </c>
      <c r="K205" s="9">
        <f t="shared" si="24"/>
        <v>16.978630000000003</v>
      </c>
      <c r="L205" s="7">
        <f t="shared" si="25"/>
        <v>-1.6121300000000023</v>
      </c>
      <c r="M205" s="10">
        <f t="shared" si="26"/>
        <v>5.1952599999999993</v>
      </c>
      <c r="N205" s="7">
        <f t="shared" si="27"/>
        <v>0.98550000000000004</v>
      </c>
    </row>
    <row r="206" spans="1:14">
      <c r="A206" t="s">
        <v>29</v>
      </c>
      <c r="B206" t="s">
        <v>11</v>
      </c>
      <c r="C206">
        <v>71</v>
      </c>
      <c r="D206" s="2">
        <v>2.1139999999999999</v>
      </c>
      <c r="E206" s="1">
        <v>5.3</v>
      </c>
      <c r="F206" s="1">
        <v>5.97</v>
      </c>
      <c r="G206" s="6">
        <v>301</v>
      </c>
      <c r="H206" s="9">
        <f t="shared" si="21"/>
        <v>21.790499999999998</v>
      </c>
      <c r="I206" s="9">
        <f t="shared" si="22"/>
        <v>19.344999999999999</v>
      </c>
      <c r="J206" s="9">
        <f t="shared" si="23"/>
        <v>25.70814</v>
      </c>
      <c r="K206" s="9">
        <f t="shared" si="24"/>
        <v>22.52657</v>
      </c>
      <c r="L206" s="7">
        <f t="shared" si="25"/>
        <v>-0.73607000000000156</v>
      </c>
      <c r="M206" s="10">
        <f t="shared" si="26"/>
        <v>6.3631399999999996</v>
      </c>
      <c r="N206" s="7">
        <f t="shared" si="27"/>
        <v>2.4454999999999991</v>
      </c>
    </row>
    <row r="207" spans="1:14">
      <c r="A207" t="s">
        <v>29</v>
      </c>
      <c r="B207" t="s">
        <v>11</v>
      </c>
      <c r="C207">
        <v>72</v>
      </c>
      <c r="D207" s="2">
        <v>6.0999999999999999E-2</v>
      </c>
      <c r="E207" s="1">
        <v>1.65</v>
      </c>
      <c r="F207" s="1">
        <v>1.83</v>
      </c>
      <c r="G207" s="6">
        <v>301</v>
      </c>
      <c r="H207" s="9">
        <f t="shared" si="21"/>
        <v>6.6795</v>
      </c>
      <c r="I207" s="9">
        <f t="shared" si="22"/>
        <v>6.0225</v>
      </c>
      <c r="J207" s="9">
        <f t="shared" si="23"/>
        <v>6.2061099999999998</v>
      </c>
      <c r="K207" s="9">
        <f t="shared" si="24"/>
        <v>6.1143049999999999</v>
      </c>
      <c r="L207" s="7">
        <f t="shared" si="25"/>
        <v>0.56519500000000011</v>
      </c>
      <c r="M207" s="10">
        <f t="shared" si="26"/>
        <v>0.18361</v>
      </c>
      <c r="N207" s="7">
        <f t="shared" si="27"/>
        <v>0.65700000000000003</v>
      </c>
    </row>
    <row r="208" spans="1:14">
      <c r="A208" t="s">
        <v>29</v>
      </c>
      <c r="B208" t="s">
        <v>11</v>
      </c>
      <c r="C208">
        <v>73</v>
      </c>
      <c r="D208" s="2">
        <v>0.26500000000000001</v>
      </c>
      <c r="E208" s="1">
        <v>3.24</v>
      </c>
      <c r="F208" s="1">
        <v>3.61</v>
      </c>
      <c r="G208" s="6">
        <v>301</v>
      </c>
      <c r="H208" s="9">
        <f t="shared" si="21"/>
        <v>13.176499999999999</v>
      </c>
      <c r="I208" s="9">
        <f t="shared" si="22"/>
        <v>11.826000000000001</v>
      </c>
      <c r="J208" s="9">
        <f t="shared" si="23"/>
        <v>12.623650000000001</v>
      </c>
      <c r="K208" s="9">
        <f t="shared" si="24"/>
        <v>12.224825000000001</v>
      </c>
      <c r="L208" s="7">
        <f t="shared" si="25"/>
        <v>0.95167499999999805</v>
      </c>
      <c r="M208" s="10">
        <f t="shared" si="26"/>
        <v>0.79764999999999997</v>
      </c>
      <c r="N208" s="7">
        <f t="shared" si="27"/>
        <v>1.3504999999999985</v>
      </c>
    </row>
    <row r="209" spans="1:14">
      <c r="A209" t="s">
        <v>29</v>
      </c>
      <c r="B209" t="s">
        <v>11</v>
      </c>
      <c r="C209">
        <v>74</v>
      </c>
      <c r="D209" s="2">
        <v>7.9000000000000001E-2</v>
      </c>
      <c r="E209" s="1">
        <v>3.6</v>
      </c>
      <c r="F209" s="1">
        <v>3.91</v>
      </c>
      <c r="G209" s="6">
        <v>301</v>
      </c>
      <c r="H209" s="9">
        <f t="shared" si="21"/>
        <v>14.2715</v>
      </c>
      <c r="I209" s="9">
        <f t="shared" si="22"/>
        <v>13.14</v>
      </c>
      <c r="J209" s="9">
        <f t="shared" si="23"/>
        <v>13.377790000000001</v>
      </c>
      <c r="K209" s="9">
        <f t="shared" si="24"/>
        <v>13.258895000000001</v>
      </c>
      <c r="L209" s="7">
        <f t="shared" si="25"/>
        <v>1.0126049999999989</v>
      </c>
      <c r="M209" s="10">
        <f t="shared" si="26"/>
        <v>0.23779</v>
      </c>
      <c r="N209" s="7">
        <f t="shared" si="27"/>
        <v>1.1314999999999991</v>
      </c>
    </row>
    <row r="210" spans="1:14">
      <c r="A210" t="s">
        <v>29</v>
      </c>
      <c r="B210" t="s">
        <v>11</v>
      </c>
      <c r="C210">
        <v>75</v>
      </c>
      <c r="D210" s="2">
        <v>1.0920000000000001</v>
      </c>
      <c r="E210" s="1">
        <v>2.65</v>
      </c>
      <c r="F210" s="1">
        <v>2.74</v>
      </c>
      <c r="G210" s="6">
        <v>301</v>
      </c>
      <c r="H210" s="9">
        <f t="shared" si="21"/>
        <v>10.001000000000001</v>
      </c>
      <c r="I210" s="9">
        <f t="shared" si="22"/>
        <v>9.6724999999999994</v>
      </c>
      <c r="J210" s="9">
        <f t="shared" si="23"/>
        <v>12.95942</v>
      </c>
      <c r="K210" s="9">
        <f t="shared" si="24"/>
        <v>11.31596</v>
      </c>
      <c r="L210" s="7">
        <f t="shared" si="25"/>
        <v>-1.3149599999999992</v>
      </c>
      <c r="M210" s="10">
        <f t="shared" si="26"/>
        <v>3.2869200000000003</v>
      </c>
      <c r="N210" s="7">
        <f t="shared" si="27"/>
        <v>0.32850000000000179</v>
      </c>
    </row>
    <row r="211" spans="1:14">
      <c r="A211" t="s">
        <v>29</v>
      </c>
      <c r="B211" t="s">
        <v>11</v>
      </c>
      <c r="C211">
        <v>76</v>
      </c>
      <c r="D211" s="2">
        <v>0.628</v>
      </c>
      <c r="E211" s="1">
        <v>3.67</v>
      </c>
      <c r="F211" s="1">
        <v>3.71</v>
      </c>
      <c r="G211" s="6">
        <v>301</v>
      </c>
      <c r="H211" s="9">
        <f t="shared" si="21"/>
        <v>13.541499999999999</v>
      </c>
      <c r="I211" s="9">
        <f t="shared" si="22"/>
        <v>13.3955</v>
      </c>
      <c r="J211" s="9">
        <f t="shared" si="23"/>
        <v>15.285780000000001</v>
      </c>
      <c r="K211" s="9">
        <f t="shared" si="24"/>
        <v>14.34064</v>
      </c>
      <c r="L211" s="7">
        <f t="shared" si="25"/>
        <v>-0.79914000000000129</v>
      </c>
      <c r="M211" s="10">
        <f t="shared" si="26"/>
        <v>1.89028</v>
      </c>
      <c r="N211" s="7">
        <f t="shared" si="27"/>
        <v>0.14599999999999902</v>
      </c>
    </row>
    <row r="212" spans="1:14">
      <c r="A212" t="s">
        <v>29</v>
      </c>
      <c r="B212" t="s">
        <v>11</v>
      </c>
      <c r="C212">
        <v>77</v>
      </c>
      <c r="D212" s="2">
        <v>0.221</v>
      </c>
      <c r="E212" s="1">
        <v>1.32</v>
      </c>
      <c r="F212" s="1">
        <v>1.44</v>
      </c>
      <c r="G212" s="6">
        <v>301</v>
      </c>
      <c r="H212" s="9">
        <f t="shared" si="21"/>
        <v>5.2559999999999993</v>
      </c>
      <c r="I212" s="9">
        <f t="shared" si="22"/>
        <v>4.8180000000000005</v>
      </c>
      <c r="J212" s="9">
        <f t="shared" si="23"/>
        <v>5.4832100000000006</v>
      </c>
      <c r="K212" s="9">
        <f t="shared" si="24"/>
        <v>5.1506050000000005</v>
      </c>
      <c r="L212" s="7">
        <f t="shared" si="25"/>
        <v>0.1053949999999988</v>
      </c>
      <c r="M212" s="10">
        <f t="shared" si="26"/>
        <v>0.66520999999999997</v>
      </c>
      <c r="N212" s="7">
        <f t="shared" si="27"/>
        <v>0.43799999999999883</v>
      </c>
    </row>
    <row r="213" spans="1:14">
      <c r="A213" t="s">
        <v>29</v>
      </c>
      <c r="B213" t="s">
        <v>11</v>
      </c>
      <c r="C213">
        <v>78</v>
      </c>
      <c r="D213" s="2">
        <v>0.64500000000000002</v>
      </c>
      <c r="E213" s="1">
        <v>1.66</v>
      </c>
      <c r="F213" s="1">
        <v>1.79</v>
      </c>
      <c r="G213" s="6">
        <v>301</v>
      </c>
      <c r="H213" s="9">
        <f t="shared" si="21"/>
        <v>6.5335000000000001</v>
      </c>
      <c r="I213" s="9">
        <f t="shared" si="22"/>
        <v>6.0589999999999993</v>
      </c>
      <c r="J213" s="9">
        <f t="shared" si="23"/>
        <v>8.000449999999999</v>
      </c>
      <c r="K213" s="9">
        <f t="shared" si="24"/>
        <v>7.0297249999999991</v>
      </c>
      <c r="L213" s="7">
        <f t="shared" si="25"/>
        <v>-0.49622499999999903</v>
      </c>
      <c r="M213" s="10">
        <f t="shared" si="26"/>
        <v>1.9414500000000001</v>
      </c>
      <c r="N213" s="7">
        <f t="shared" si="27"/>
        <v>0.47450000000000081</v>
      </c>
    </row>
    <row r="214" spans="1:14">
      <c r="A214" t="s">
        <v>29</v>
      </c>
      <c r="B214" t="s">
        <v>11</v>
      </c>
      <c r="C214">
        <v>79</v>
      </c>
      <c r="D214" s="2">
        <v>0.215</v>
      </c>
      <c r="E214" s="1">
        <v>2.97</v>
      </c>
      <c r="F214" s="1">
        <v>3.29</v>
      </c>
      <c r="G214" s="6">
        <v>301</v>
      </c>
      <c r="H214" s="9">
        <f t="shared" si="21"/>
        <v>12.0085</v>
      </c>
      <c r="I214" s="9">
        <f t="shared" si="22"/>
        <v>10.8405</v>
      </c>
      <c r="J214" s="9">
        <f t="shared" si="23"/>
        <v>11.48765</v>
      </c>
      <c r="K214" s="9">
        <f t="shared" si="24"/>
        <v>11.164075</v>
      </c>
      <c r="L214" s="7">
        <f t="shared" si="25"/>
        <v>0.84442499999999932</v>
      </c>
      <c r="M214" s="10">
        <f t="shared" si="26"/>
        <v>0.64715</v>
      </c>
      <c r="N214" s="7">
        <f t="shared" si="27"/>
        <v>1.1679999999999993</v>
      </c>
    </row>
    <row r="215" spans="1:14">
      <c r="A215" t="s">
        <v>29</v>
      </c>
      <c r="B215" t="s">
        <v>11</v>
      </c>
      <c r="C215">
        <v>80</v>
      </c>
      <c r="D215" s="2">
        <v>1.4999999999999999E-2</v>
      </c>
      <c r="E215" s="1">
        <v>2.0099999999999998</v>
      </c>
      <c r="F215" s="1">
        <v>1.47</v>
      </c>
      <c r="G215" s="6">
        <v>301</v>
      </c>
      <c r="H215" s="9">
        <f t="shared" si="21"/>
        <v>5.3654999999999999</v>
      </c>
      <c r="I215" s="9">
        <f t="shared" si="22"/>
        <v>7.3364999999999991</v>
      </c>
      <c r="J215" s="9">
        <f t="shared" si="23"/>
        <v>7.3816499999999987</v>
      </c>
      <c r="K215" s="9">
        <f t="shared" si="24"/>
        <v>7.3590749999999989</v>
      </c>
      <c r="L215" s="7">
        <f t="shared" si="25"/>
        <v>-1.993574999999999</v>
      </c>
      <c r="M215" s="10">
        <f t="shared" si="26"/>
        <v>4.5149999999999996E-2</v>
      </c>
      <c r="N215" s="7">
        <f t="shared" si="27"/>
        <v>-1.9709999999999992</v>
      </c>
    </row>
    <row r="216" spans="1:14">
      <c r="A216" t="s">
        <v>29</v>
      </c>
      <c r="B216" t="s">
        <v>11</v>
      </c>
      <c r="C216">
        <v>81</v>
      </c>
      <c r="D216" s="2">
        <v>0.75</v>
      </c>
      <c r="E216" s="1">
        <v>4.5</v>
      </c>
      <c r="F216" s="1">
        <v>4.24</v>
      </c>
      <c r="G216" s="6">
        <v>301</v>
      </c>
      <c r="H216" s="9">
        <f t="shared" si="21"/>
        <v>15.476000000000001</v>
      </c>
      <c r="I216" s="9">
        <f t="shared" si="22"/>
        <v>16.425000000000001</v>
      </c>
      <c r="J216" s="9">
        <f t="shared" si="23"/>
        <v>18.682500000000001</v>
      </c>
      <c r="K216" s="9">
        <f t="shared" si="24"/>
        <v>17.553750000000001</v>
      </c>
      <c r="L216" s="7">
        <f t="shared" si="25"/>
        <v>-2.07775</v>
      </c>
      <c r="M216" s="10">
        <f t="shared" si="26"/>
        <v>2.2574999999999998</v>
      </c>
      <c r="N216" s="7">
        <f t="shared" si="27"/>
        <v>-0.94899999999999984</v>
      </c>
    </row>
    <row r="217" spans="1:14">
      <c r="A217" t="s">
        <v>29</v>
      </c>
      <c r="B217" t="s">
        <v>11</v>
      </c>
      <c r="C217">
        <v>82</v>
      </c>
      <c r="D217" s="2">
        <v>1.4490000000000001</v>
      </c>
      <c r="E217" s="1">
        <v>2.81</v>
      </c>
      <c r="F217" s="1">
        <v>2.8</v>
      </c>
      <c r="G217" s="6">
        <v>301</v>
      </c>
      <c r="H217" s="9">
        <f t="shared" si="21"/>
        <v>10.219999999999999</v>
      </c>
      <c r="I217" s="9">
        <f t="shared" si="22"/>
        <v>10.256499999999999</v>
      </c>
      <c r="J217" s="9">
        <f t="shared" si="23"/>
        <v>14.617989999999999</v>
      </c>
      <c r="K217" s="9">
        <f t="shared" si="24"/>
        <v>12.437244999999999</v>
      </c>
      <c r="L217" s="7">
        <f t="shared" si="25"/>
        <v>-2.2172450000000001</v>
      </c>
      <c r="M217" s="10">
        <f t="shared" si="26"/>
        <v>4.3614899999999999</v>
      </c>
      <c r="N217" s="7">
        <f t="shared" si="27"/>
        <v>-3.6500000000000199E-2</v>
      </c>
    </row>
    <row r="218" spans="1:14">
      <c r="A218" t="s">
        <v>29</v>
      </c>
      <c r="B218" t="s">
        <v>11</v>
      </c>
      <c r="C218">
        <v>83</v>
      </c>
      <c r="D218" s="2">
        <v>1.3979999999999999</v>
      </c>
      <c r="E218" s="1">
        <v>2.3199999999999998</v>
      </c>
      <c r="F218" s="1">
        <v>2.59</v>
      </c>
      <c r="G218" s="6">
        <v>301</v>
      </c>
      <c r="H218" s="9">
        <f t="shared" si="21"/>
        <v>9.4535</v>
      </c>
      <c r="I218" s="9">
        <f t="shared" si="22"/>
        <v>8.468</v>
      </c>
      <c r="J218" s="9">
        <f t="shared" si="23"/>
        <v>12.675979999999999</v>
      </c>
      <c r="K218" s="9">
        <f t="shared" si="24"/>
        <v>10.57199</v>
      </c>
      <c r="L218" s="7">
        <f t="shared" si="25"/>
        <v>-1.1184899999999995</v>
      </c>
      <c r="M218" s="10">
        <f t="shared" si="26"/>
        <v>4.2079799999999992</v>
      </c>
      <c r="N218" s="7">
        <f t="shared" si="27"/>
        <v>0.98550000000000004</v>
      </c>
    </row>
    <row r="219" spans="1:14">
      <c r="A219" t="s">
        <v>29</v>
      </c>
      <c r="B219" t="s">
        <v>11</v>
      </c>
      <c r="C219">
        <v>84</v>
      </c>
      <c r="D219" s="2">
        <v>0.17899999999999999</v>
      </c>
      <c r="E219" s="1">
        <v>3.05</v>
      </c>
      <c r="F219" s="1">
        <v>3.42</v>
      </c>
      <c r="G219" s="6">
        <v>301</v>
      </c>
      <c r="H219" s="9">
        <f t="shared" si="21"/>
        <v>12.482999999999999</v>
      </c>
      <c r="I219" s="9">
        <f t="shared" si="22"/>
        <v>11.132499999999999</v>
      </c>
      <c r="J219" s="9">
        <f t="shared" si="23"/>
        <v>11.671289999999999</v>
      </c>
      <c r="K219" s="9">
        <f t="shared" si="24"/>
        <v>11.401895</v>
      </c>
      <c r="L219" s="7">
        <f t="shared" si="25"/>
        <v>1.0811049999999991</v>
      </c>
      <c r="M219" s="10">
        <f t="shared" si="26"/>
        <v>0.53878999999999999</v>
      </c>
      <c r="N219" s="7">
        <f t="shared" si="27"/>
        <v>1.3505000000000003</v>
      </c>
    </row>
    <row r="220" spans="1:14">
      <c r="A220" t="s">
        <v>29</v>
      </c>
      <c r="B220" t="s">
        <v>11</v>
      </c>
      <c r="C220">
        <v>85</v>
      </c>
      <c r="D220" s="2">
        <v>0.13600000000000001</v>
      </c>
      <c r="E220" s="1">
        <v>1.19</v>
      </c>
      <c r="F220" s="1">
        <v>1.32</v>
      </c>
      <c r="G220" s="6">
        <v>301</v>
      </c>
      <c r="H220" s="9">
        <f t="shared" si="21"/>
        <v>4.8180000000000005</v>
      </c>
      <c r="I220" s="9">
        <f t="shared" si="22"/>
        <v>4.3434999999999997</v>
      </c>
      <c r="J220" s="9">
        <f t="shared" si="23"/>
        <v>4.7528600000000001</v>
      </c>
      <c r="K220" s="9">
        <f t="shared" si="24"/>
        <v>4.5481800000000003</v>
      </c>
      <c r="L220" s="7">
        <f t="shared" si="25"/>
        <v>0.26982000000000017</v>
      </c>
      <c r="M220" s="10">
        <f t="shared" si="26"/>
        <v>0.40936</v>
      </c>
      <c r="N220" s="7">
        <f t="shared" si="27"/>
        <v>0.47450000000000081</v>
      </c>
    </row>
    <row r="221" spans="1:14">
      <c r="A221" t="s">
        <v>29</v>
      </c>
      <c r="B221" t="s">
        <v>11</v>
      </c>
      <c r="C221">
        <v>86</v>
      </c>
      <c r="D221" s="2">
        <v>0</v>
      </c>
      <c r="E221" s="1">
        <v>3.26</v>
      </c>
      <c r="F221" s="1">
        <v>3.69</v>
      </c>
      <c r="G221" s="6">
        <v>301</v>
      </c>
      <c r="H221" s="9">
        <f t="shared" si="21"/>
        <v>13.468499999999999</v>
      </c>
      <c r="I221" s="9">
        <f t="shared" si="22"/>
        <v>11.898999999999999</v>
      </c>
      <c r="J221" s="9">
        <f t="shared" si="23"/>
        <v>11.898999999999999</v>
      </c>
      <c r="K221" s="9">
        <f t="shared" si="24"/>
        <v>11.898999999999999</v>
      </c>
      <c r="L221" s="7">
        <f t="shared" si="25"/>
        <v>1.5694999999999997</v>
      </c>
      <c r="M221" s="10">
        <f t="shared" si="26"/>
        <v>0</v>
      </c>
      <c r="N221" s="7">
        <f t="shared" si="27"/>
        <v>1.5694999999999997</v>
      </c>
    </row>
    <row r="222" spans="1:14">
      <c r="A222" t="s">
        <v>29</v>
      </c>
      <c r="B222" t="s">
        <v>11</v>
      </c>
      <c r="C222">
        <v>87</v>
      </c>
      <c r="D222" s="2">
        <v>0.57199999999999995</v>
      </c>
      <c r="E222" s="1">
        <v>2.29</v>
      </c>
      <c r="F222" s="1">
        <v>2.59</v>
      </c>
      <c r="G222" s="6">
        <v>301</v>
      </c>
      <c r="H222" s="9">
        <f t="shared" si="21"/>
        <v>9.4535</v>
      </c>
      <c r="I222" s="9">
        <f t="shared" si="22"/>
        <v>8.3584999999999994</v>
      </c>
      <c r="J222" s="9">
        <f t="shared" si="23"/>
        <v>10.080219999999999</v>
      </c>
      <c r="K222" s="9">
        <f t="shared" si="24"/>
        <v>9.2193599999999982</v>
      </c>
      <c r="L222" s="7">
        <f t="shared" si="25"/>
        <v>0.23414000000000179</v>
      </c>
      <c r="M222" s="10">
        <f t="shared" si="26"/>
        <v>1.7217199999999999</v>
      </c>
      <c r="N222" s="7">
        <f t="shared" si="27"/>
        <v>1.0950000000000006</v>
      </c>
    </row>
    <row r="223" spans="1:14">
      <c r="A223" t="s">
        <v>29</v>
      </c>
      <c r="B223" t="s">
        <v>11</v>
      </c>
      <c r="C223">
        <v>88</v>
      </c>
      <c r="D223" s="2">
        <v>0.221</v>
      </c>
      <c r="E223" s="1">
        <v>3.28</v>
      </c>
      <c r="F223" s="1">
        <v>3.58</v>
      </c>
      <c r="G223" s="6">
        <v>301</v>
      </c>
      <c r="H223" s="9">
        <f t="shared" si="21"/>
        <v>13.067</v>
      </c>
      <c r="I223" s="9">
        <f t="shared" si="22"/>
        <v>11.972</v>
      </c>
      <c r="J223" s="9">
        <f t="shared" si="23"/>
        <v>12.63721</v>
      </c>
      <c r="K223" s="9">
        <f t="shared" si="24"/>
        <v>12.304604999999999</v>
      </c>
      <c r="L223" s="7">
        <f t="shared" si="25"/>
        <v>0.76239500000000149</v>
      </c>
      <c r="M223" s="10">
        <f t="shared" si="26"/>
        <v>0.66520999999999997</v>
      </c>
      <c r="N223" s="7">
        <f t="shared" si="27"/>
        <v>1.0950000000000006</v>
      </c>
    </row>
    <row r="224" spans="1:14">
      <c r="A224" t="s">
        <v>29</v>
      </c>
      <c r="B224" t="s">
        <v>11</v>
      </c>
      <c r="C224">
        <v>89</v>
      </c>
      <c r="D224" s="2">
        <v>1.5740000000000001</v>
      </c>
      <c r="E224" s="1">
        <v>5.58</v>
      </c>
      <c r="F224" s="1">
        <v>5.91</v>
      </c>
      <c r="G224" s="6">
        <v>301</v>
      </c>
      <c r="H224" s="9">
        <f t="shared" si="21"/>
        <v>21.5715</v>
      </c>
      <c r="I224" s="9">
        <f t="shared" si="22"/>
        <v>20.367000000000001</v>
      </c>
      <c r="J224" s="9">
        <f t="shared" si="23"/>
        <v>25.10474</v>
      </c>
      <c r="K224" s="9">
        <f t="shared" si="24"/>
        <v>22.735869999999998</v>
      </c>
      <c r="L224" s="7">
        <f t="shared" si="25"/>
        <v>-1.1643699999999981</v>
      </c>
      <c r="M224" s="10">
        <f t="shared" si="26"/>
        <v>4.7377399999999996</v>
      </c>
      <c r="N224" s="7">
        <f t="shared" si="27"/>
        <v>1.2044999999999995</v>
      </c>
    </row>
    <row r="225" spans="1:14">
      <c r="A225" t="s">
        <v>29</v>
      </c>
      <c r="B225" t="s">
        <v>11</v>
      </c>
      <c r="C225">
        <v>90</v>
      </c>
      <c r="D225" s="2">
        <v>0.498</v>
      </c>
      <c r="E225" s="1">
        <v>3.16</v>
      </c>
      <c r="F225" s="1">
        <v>3.47</v>
      </c>
      <c r="G225" s="6">
        <v>301</v>
      </c>
      <c r="H225" s="9">
        <f t="shared" si="21"/>
        <v>12.6655</v>
      </c>
      <c r="I225" s="9">
        <f t="shared" si="22"/>
        <v>11.534000000000001</v>
      </c>
      <c r="J225" s="9">
        <f t="shared" si="23"/>
        <v>13.03298</v>
      </c>
      <c r="K225" s="9">
        <f t="shared" si="24"/>
        <v>12.28349</v>
      </c>
      <c r="L225" s="7">
        <f t="shared" si="25"/>
        <v>0.38200999999999929</v>
      </c>
      <c r="M225" s="10">
        <f t="shared" si="26"/>
        <v>1.49898</v>
      </c>
      <c r="N225" s="7">
        <f t="shared" si="27"/>
        <v>1.1314999999999991</v>
      </c>
    </row>
    <row r="226" spans="1:14">
      <c r="A226" t="s">
        <v>29</v>
      </c>
      <c r="B226" t="s">
        <v>11</v>
      </c>
      <c r="C226">
        <v>91</v>
      </c>
      <c r="D226" s="2">
        <v>1.4999999999999999E-2</v>
      </c>
      <c r="E226" s="1">
        <v>1.66</v>
      </c>
      <c r="F226" s="1">
        <v>1.88</v>
      </c>
      <c r="G226" s="6">
        <v>301</v>
      </c>
      <c r="H226" s="9">
        <f t="shared" si="21"/>
        <v>6.8619999999999992</v>
      </c>
      <c r="I226" s="9">
        <f t="shared" si="22"/>
        <v>6.0589999999999993</v>
      </c>
      <c r="J226" s="9">
        <f t="shared" si="23"/>
        <v>6.1041499999999989</v>
      </c>
      <c r="K226" s="9">
        <f t="shared" si="24"/>
        <v>6.0815749999999991</v>
      </c>
      <c r="L226" s="7">
        <f t="shared" si="25"/>
        <v>0.78042500000000015</v>
      </c>
      <c r="M226" s="10">
        <f t="shared" si="26"/>
        <v>4.5149999999999996E-2</v>
      </c>
      <c r="N226" s="7">
        <f t="shared" si="27"/>
        <v>0.80299999999999994</v>
      </c>
    </row>
    <row r="227" spans="1:14">
      <c r="A227" t="s">
        <v>29</v>
      </c>
      <c r="B227" t="s">
        <v>11</v>
      </c>
      <c r="C227">
        <v>92</v>
      </c>
      <c r="D227" s="2">
        <v>0.26300000000000001</v>
      </c>
      <c r="E227" s="1">
        <v>0.91</v>
      </c>
      <c r="F227" s="1">
        <v>0.99</v>
      </c>
      <c r="G227" s="6">
        <v>301</v>
      </c>
      <c r="H227" s="9">
        <f t="shared" si="21"/>
        <v>3.6134999999999997</v>
      </c>
      <c r="I227" s="9">
        <f t="shared" si="22"/>
        <v>3.3214999999999999</v>
      </c>
      <c r="J227" s="9">
        <f t="shared" si="23"/>
        <v>4.11313</v>
      </c>
      <c r="K227" s="9">
        <f t="shared" si="24"/>
        <v>3.7173150000000001</v>
      </c>
      <c r="L227" s="7">
        <f t="shared" si="25"/>
        <v>-0.10381500000000043</v>
      </c>
      <c r="M227" s="10">
        <f t="shared" si="26"/>
        <v>0.79162999999999994</v>
      </c>
      <c r="N227" s="7">
        <f t="shared" si="27"/>
        <v>0.29199999999999982</v>
      </c>
    </row>
    <row r="228" spans="1:14">
      <c r="A228" t="s">
        <v>29</v>
      </c>
      <c r="B228" t="s">
        <v>11</v>
      </c>
      <c r="C228">
        <v>93</v>
      </c>
      <c r="D228" s="2">
        <v>0.26300000000000001</v>
      </c>
      <c r="E228" s="1">
        <v>2.6</v>
      </c>
      <c r="F228" s="1">
        <v>2.84</v>
      </c>
      <c r="G228" s="6">
        <v>301</v>
      </c>
      <c r="H228" s="9">
        <f t="shared" si="21"/>
        <v>10.366</v>
      </c>
      <c r="I228" s="9">
        <f t="shared" si="22"/>
        <v>9.49</v>
      </c>
      <c r="J228" s="9">
        <f t="shared" si="23"/>
        <v>10.28163</v>
      </c>
      <c r="K228" s="9">
        <f t="shared" si="24"/>
        <v>9.8858150000000009</v>
      </c>
      <c r="L228" s="7">
        <f t="shared" si="25"/>
        <v>0.48018499999999875</v>
      </c>
      <c r="M228" s="10">
        <f t="shared" si="26"/>
        <v>0.79162999999999994</v>
      </c>
      <c r="N228" s="7">
        <f t="shared" si="27"/>
        <v>0.87599999999999945</v>
      </c>
    </row>
    <row r="229" spans="1:14">
      <c r="A229" t="s">
        <v>29</v>
      </c>
      <c r="B229" t="s">
        <v>11</v>
      </c>
      <c r="C229">
        <v>94</v>
      </c>
      <c r="D229" s="2">
        <v>4.5730000000000004</v>
      </c>
      <c r="E229" s="1">
        <v>0.65</v>
      </c>
      <c r="F229" s="1">
        <v>0.71</v>
      </c>
      <c r="G229" s="6">
        <v>301</v>
      </c>
      <c r="H229" s="9">
        <f t="shared" si="21"/>
        <v>2.5914999999999999</v>
      </c>
      <c r="I229" s="9">
        <f t="shared" si="22"/>
        <v>2.3725000000000001</v>
      </c>
      <c r="J229" s="9">
        <f t="shared" si="23"/>
        <v>16.137230000000002</v>
      </c>
      <c r="K229" s="9">
        <f t="shared" si="24"/>
        <v>9.2548650000000006</v>
      </c>
      <c r="L229" s="7">
        <f t="shared" si="25"/>
        <v>-6.6633650000000006</v>
      </c>
      <c r="M229" s="10">
        <f t="shared" si="26"/>
        <v>13.764730000000002</v>
      </c>
      <c r="N229" s="7">
        <f t="shared" si="27"/>
        <v>0.21899999999999986</v>
      </c>
    </row>
    <row r="230" spans="1:14">
      <c r="A230" t="s">
        <v>29</v>
      </c>
      <c r="B230" t="s">
        <v>11</v>
      </c>
      <c r="C230">
        <v>95</v>
      </c>
      <c r="D230" s="2">
        <v>0.29399999999999998</v>
      </c>
      <c r="E230" s="1">
        <v>2.3199999999999998</v>
      </c>
      <c r="F230" s="1">
        <v>2.54</v>
      </c>
      <c r="G230" s="6">
        <v>301</v>
      </c>
      <c r="H230" s="9">
        <f t="shared" si="21"/>
        <v>9.270999999999999</v>
      </c>
      <c r="I230" s="9">
        <f t="shared" si="22"/>
        <v>8.468</v>
      </c>
      <c r="J230" s="9">
        <f t="shared" si="23"/>
        <v>9.3529400000000003</v>
      </c>
      <c r="K230" s="9">
        <f t="shared" si="24"/>
        <v>8.9104700000000001</v>
      </c>
      <c r="L230" s="7">
        <f t="shared" si="25"/>
        <v>0.36052999999999891</v>
      </c>
      <c r="M230" s="10">
        <f t="shared" si="26"/>
        <v>0.88493999999999995</v>
      </c>
      <c r="N230" s="7">
        <f t="shared" si="27"/>
        <v>0.80299999999999905</v>
      </c>
    </row>
    <row r="231" spans="1:14">
      <c r="A231" t="s">
        <v>29</v>
      </c>
      <c r="B231" t="s">
        <v>11</v>
      </c>
      <c r="C231">
        <v>96</v>
      </c>
      <c r="D231" s="2">
        <v>1.2999999999999999E-2</v>
      </c>
      <c r="E231" s="1">
        <v>1.92</v>
      </c>
      <c r="F231" s="1">
        <v>2.11</v>
      </c>
      <c r="G231" s="6">
        <v>301</v>
      </c>
      <c r="H231" s="9">
        <f t="shared" si="21"/>
        <v>7.7014999999999993</v>
      </c>
      <c r="I231" s="9">
        <f t="shared" si="22"/>
        <v>7.008</v>
      </c>
      <c r="J231" s="9">
        <f t="shared" si="23"/>
        <v>7.0471300000000001</v>
      </c>
      <c r="K231" s="9">
        <f t="shared" si="24"/>
        <v>7.0275650000000001</v>
      </c>
      <c r="L231" s="7">
        <f t="shared" si="25"/>
        <v>0.67393499999999928</v>
      </c>
      <c r="M231" s="10">
        <f t="shared" si="26"/>
        <v>3.9129999999999998E-2</v>
      </c>
      <c r="N231" s="7">
        <f t="shared" si="27"/>
        <v>0.69349999999999934</v>
      </c>
    </row>
    <row r="232" spans="1:14">
      <c r="A232" t="s">
        <v>29</v>
      </c>
      <c r="B232" t="s">
        <v>11</v>
      </c>
      <c r="C232">
        <v>97</v>
      </c>
      <c r="D232" s="2">
        <v>0.28999999999999998</v>
      </c>
      <c r="E232" s="1">
        <v>1.72</v>
      </c>
      <c r="F232" s="1">
        <v>1.6</v>
      </c>
      <c r="G232" s="6">
        <v>301</v>
      </c>
      <c r="H232" s="9">
        <f t="shared" si="21"/>
        <v>5.84</v>
      </c>
      <c r="I232" s="9">
        <f t="shared" si="22"/>
        <v>6.2779999999999996</v>
      </c>
      <c r="J232" s="9">
        <f t="shared" si="23"/>
        <v>7.1509</v>
      </c>
      <c r="K232" s="9">
        <f t="shared" si="24"/>
        <v>6.7144499999999994</v>
      </c>
      <c r="L232" s="7">
        <f t="shared" si="25"/>
        <v>-0.87444999999999951</v>
      </c>
      <c r="M232" s="10">
        <f t="shared" si="26"/>
        <v>0.8728999999999999</v>
      </c>
      <c r="N232" s="7">
        <f t="shared" si="27"/>
        <v>-0.43799999999999972</v>
      </c>
    </row>
    <row r="233" spans="1:14">
      <c r="A233" t="s">
        <v>29</v>
      </c>
      <c r="B233" t="s">
        <v>11</v>
      </c>
      <c r="C233">
        <v>98</v>
      </c>
      <c r="D233" s="2">
        <v>0.38900000000000001</v>
      </c>
      <c r="E233" s="1">
        <v>1.85</v>
      </c>
      <c r="F233" s="1">
        <v>1.95</v>
      </c>
      <c r="G233" s="6">
        <v>301</v>
      </c>
      <c r="H233" s="9">
        <f t="shared" si="21"/>
        <v>7.1174999999999997</v>
      </c>
      <c r="I233" s="9">
        <f t="shared" si="22"/>
        <v>6.7525000000000004</v>
      </c>
      <c r="J233" s="9">
        <f t="shared" si="23"/>
        <v>7.9233900000000004</v>
      </c>
      <c r="K233" s="9">
        <f t="shared" si="24"/>
        <v>7.3379450000000004</v>
      </c>
      <c r="L233" s="7">
        <f t="shared" si="25"/>
        <v>-0.22044500000000067</v>
      </c>
      <c r="M233" s="10">
        <f t="shared" si="26"/>
        <v>1.17089</v>
      </c>
      <c r="N233" s="7">
        <f t="shared" si="27"/>
        <v>0.36499999999999932</v>
      </c>
    </row>
    <row r="234" spans="1:14">
      <c r="A234" t="s">
        <v>29</v>
      </c>
      <c r="B234" t="s">
        <v>11</v>
      </c>
      <c r="C234">
        <v>99</v>
      </c>
      <c r="D234" s="2">
        <v>0.16400000000000001</v>
      </c>
      <c r="E234" s="1">
        <v>1.39</v>
      </c>
      <c r="F234" s="1">
        <v>1.53</v>
      </c>
      <c r="G234" s="6">
        <v>301</v>
      </c>
      <c r="H234" s="9">
        <f t="shared" si="21"/>
        <v>5.5845000000000002</v>
      </c>
      <c r="I234" s="9">
        <f t="shared" si="22"/>
        <v>5.0734999999999992</v>
      </c>
      <c r="J234" s="9">
        <f t="shared" si="23"/>
        <v>5.5671399999999993</v>
      </c>
      <c r="K234" s="9">
        <f t="shared" si="24"/>
        <v>5.3203199999999988</v>
      </c>
      <c r="L234" s="7">
        <f t="shared" si="25"/>
        <v>0.26418000000000141</v>
      </c>
      <c r="M234" s="10">
        <f t="shared" si="26"/>
        <v>0.49364000000000002</v>
      </c>
      <c r="N234" s="7">
        <f t="shared" si="27"/>
        <v>0.51100000000000101</v>
      </c>
    </row>
    <row r="235" spans="1:14">
      <c r="A235" t="s">
        <v>29</v>
      </c>
      <c r="B235" t="s">
        <v>11</v>
      </c>
      <c r="C235">
        <v>100</v>
      </c>
      <c r="D235" s="2">
        <v>0.435</v>
      </c>
      <c r="E235" s="1">
        <v>1.65</v>
      </c>
      <c r="F235" s="1">
        <v>1.69</v>
      </c>
      <c r="G235" s="6">
        <v>301</v>
      </c>
      <c r="H235" s="9">
        <f t="shared" si="21"/>
        <v>6.1684999999999999</v>
      </c>
      <c r="I235" s="9">
        <f t="shared" si="22"/>
        <v>6.0225</v>
      </c>
      <c r="J235" s="9">
        <f t="shared" si="23"/>
        <v>7.3318500000000002</v>
      </c>
      <c r="K235" s="9">
        <f t="shared" si="24"/>
        <v>6.6771750000000001</v>
      </c>
      <c r="L235" s="7">
        <f t="shared" si="25"/>
        <v>-0.50867500000000021</v>
      </c>
      <c r="M235" s="10">
        <f t="shared" si="26"/>
        <v>1.30935</v>
      </c>
      <c r="N235" s="7">
        <f t="shared" si="27"/>
        <v>0.14599999999999991</v>
      </c>
    </row>
    <row r="236" spans="1:14">
      <c r="A236" t="s">
        <v>29</v>
      </c>
      <c r="B236" t="s">
        <v>11</v>
      </c>
      <c r="C236">
        <v>101</v>
      </c>
      <c r="D236" s="2">
        <v>0.66900000000000004</v>
      </c>
      <c r="E236" s="1">
        <v>1.02</v>
      </c>
      <c r="F236" s="1">
        <v>1.1100000000000001</v>
      </c>
      <c r="G236" s="6">
        <v>301</v>
      </c>
      <c r="H236" s="9">
        <f t="shared" si="21"/>
        <v>4.0514999999999999</v>
      </c>
      <c r="I236" s="9">
        <f t="shared" si="22"/>
        <v>3.7229999999999999</v>
      </c>
      <c r="J236" s="9">
        <f t="shared" si="23"/>
        <v>5.7366900000000003</v>
      </c>
      <c r="K236" s="9">
        <f t="shared" si="24"/>
        <v>4.7298450000000001</v>
      </c>
      <c r="L236" s="7">
        <f t="shared" si="25"/>
        <v>-0.6783450000000002</v>
      </c>
      <c r="M236" s="10">
        <f t="shared" si="26"/>
        <v>2.01369</v>
      </c>
      <c r="N236" s="7">
        <f t="shared" si="27"/>
        <v>0.32850000000000001</v>
      </c>
    </row>
    <row r="237" spans="1:14">
      <c r="A237" t="s">
        <v>29</v>
      </c>
      <c r="B237" t="s">
        <v>11</v>
      </c>
      <c r="C237">
        <v>102</v>
      </c>
      <c r="D237" s="2">
        <v>0</v>
      </c>
      <c r="E237" s="1">
        <v>1</v>
      </c>
      <c r="F237" s="1">
        <v>1.07</v>
      </c>
      <c r="G237" s="6">
        <v>301</v>
      </c>
      <c r="H237" s="9">
        <f t="shared" si="21"/>
        <v>3.9055</v>
      </c>
      <c r="I237" s="9">
        <f t="shared" si="22"/>
        <v>3.65</v>
      </c>
      <c r="J237" s="9">
        <f t="shared" si="23"/>
        <v>3.65</v>
      </c>
      <c r="K237" s="9">
        <f t="shared" si="24"/>
        <v>3.65</v>
      </c>
      <c r="L237" s="7">
        <f t="shared" si="25"/>
        <v>0.25550000000000006</v>
      </c>
      <c r="M237" s="10">
        <f t="shared" si="26"/>
        <v>0</v>
      </c>
      <c r="N237" s="7">
        <f t="shared" si="27"/>
        <v>0.25550000000000006</v>
      </c>
    </row>
    <row r="238" spans="1:14">
      <c r="A238" t="s">
        <v>29</v>
      </c>
      <c r="B238" t="s">
        <v>11</v>
      </c>
      <c r="C238">
        <v>103</v>
      </c>
      <c r="D238" s="2">
        <v>7.2999999999999995E-2</v>
      </c>
      <c r="E238" s="1">
        <v>2.0299999999999998</v>
      </c>
      <c r="F238" s="1">
        <v>2.2200000000000002</v>
      </c>
      <c r="G238" s="6">
        <v>301</v>
      </c>
      <c r="H238" s="9">
        <f t="shared" si="21"/>
        <v>8.1029999999999998</v>
      </c>
      <c r="I238" s="9">
        <f t="shared" si="22"/>
        <v>7.4094999999999995</v>
      </c>
      <c r="J238" s="9">
        <f t="shared" si="23"/>
        <v>7.6292299999999997</v>
      </c>
      <c r="K238" s="9">
        <f t="shared" si="24"/>
        <v>7.5193649999999996</v>
      </c>
      <c r="L238" s="7">
        <f t="shared" si="25"/>
        <v>0.58363500000000013</v>
      </c>
      <c r="M238" s="10">
        <f t="shared" si="26"/>
        <v>0.21972999999999998</v>
      </c>
      <c r="N238" s="7">
        <f t="shared" si="27"/>
        <v>0.69350000000000023</v>
      </c>
    </row>
    <row r="239" spans="1:14">
      <c r="A239" t="s">
        <v>29</v>
      </c>
      <c r="B239" t="s">
        <v>11</v>
      </c>
      <c r="C239">
        <v>104</v>
      </c>
      <c r="D239" s="2">
        <v>0.33200000000000002</v>
      </c>
      <c r="E239" s="1">
        <v>2.78</v>
      </c>
      <c r="F239" s="1">
        <v>2.2200000000000002</v>
      </c>
      <c r="G239" s="6">
        <v>301</v>
      </c>
      <c r="H239" s="9">
        <f t="shared" si="21"/>
        <v>8.1029999999999998</v>
      </c>
      <c r="I239" s="9">
        <f t="shared" si="22"/>
        <v>10.146999999999998</v>
      </c>
      <c r="J239" s="9">
        <f t="shared" si="23"/>
        <v>11.146319999999999</v>
      </c>
      <c r="K239" s="9">
        <f t="shared" si="24"/>
        <v>10.646659999999999</v>
      </c>
      <c r="L239" s="7">
        <f t="shared" si="25"/>
        <v>-2.5436599999999991</v>
      </c>
      <c r="M239" s="10">
        <f t="shared" si="26"/>
        <v>0.99931999999999999</v>
      </c>
      <c r="N239" s="7">
        <f t="shared" si="27"/>
        <v>-2.0439999999999987</v>
      </c>
    </row>
    <row r="240" spans="1:14">
      <c r="A240" t="s">
        <v>29</v>
      </c>
      <c r="B240" t="s">
        <v>11</v>
      </c>
      <c r="C240">
        <v>105</v>
      </c>
      <c r="D240" s="2">
        <v>0.33200000000000002</v>
      </c>
      <c r="E240" s="1">
        <v>2.78</v>
      </c>
      <c r="F240" s="1">
        <v>2.2200000000000002</v>
      </c>
      <c r="G240" s="6">
        <v>301</v>
      </c>
      <c r="H240" s="9">
        <f t="shared" si="21"/>
        <v>8.1029999999999998</v>
      </c>
      <c r="I240" s="9">
        <f t="shared" si="22"/>
        <v>10.146999999999998</v>
      </c>
      <c r="J240" s="9">
        <f t="shared" si="23"/>
        <v>11.146319999999999</v>
      </c>
      <c r="K240" s="9">
        <f t="shared" si="24"/>
        <v>10.646659999999999</v>
      </c>
      <c r="L240" s="7">
        <f t="shared" si="25"/>
        <v>-2.5436599999999991</v>
      </c>
      <c r="M240" s="10">
        <f t="shared" si="26"/>
        <v>0.99931999999999999</v>
      </c>
      <c r="N240" s="7">
        <f t="shared" si="27"/>
        <v>-2.0439999999999987</v>
      </c>
    </row>
    <row r="241" spans="1:14">
      <c r="A241" t="s">
        <v>29</v>
      </c>
      <c r="B241" t="s">
        <v>11</v>
      </c>
      <c r="C241">
        <v>106</v>
      </c>
      <c r="D241" s="2">
        <v>0.16200000000000001</v>
      </c>
      <c r="E241" s="1">
        <v>3.22</v>
      </c>
      <c r="F241" s="1">
        <v>2.2200000000000002</v>
      </c>
      <c r="G241" s="6">
        <v>301</v>
      </c>
      <c r="H241" s="9">
        <f t="shared" si="21"/>
        <v>8.1029999999999998</v>
      </c>
      <c r="I241" s="9">
        <f t="shared" si="22"/>
        <v>11.753</v>
      </c>
      <c r="J241" s="9">
        <f t="shared" si="23"/>
        <v>12.24062</v>
      </c>
      <c r="K241" s="9">
        <f t="shared" si="24"/>
        <v>11.99681</v>
      </c>
      <c r="L241" s="7">
        <f t="shared" si="25"/>
        <v>-3.8938100000000002</v>
      </c>
      <c r="M241" s="10">
        <f t="shared" si="26"/>
        <v>0.48762</v>
      </c>
      <c r="N241" s="7">
        <f t="shared" si="27"/>
        <v>-3.6500000000000004</v>
      </c>
    </row>
    <row r="242" spans="1:14">
      <c r="A242" t="s">
        <v>29</v>
      </c>
      <c r="B242" t="s">
        <v>11</v>
      </c>
      <c r="C242">
        <v>107</v>
      </c>
      <c r="D242" s="2">
        <v>0</v>
      </c>
      <c r="E242" s="1">
        <v>1.89</v>
      </c>
      <c r="F242" s="1">
        <v>1.81</v>
      </c>
      <c r="G242" s="6">
        <v>301</v>
      </c>
      <c r="H242" s="9">
        <f t="shared" si="21"/>
        <v>6.6064999999999996</v>
      </c>
      <c r="I242" s="9">
        <f t="shared" si="22"/>
        <v>6.8984999999999994</v>
      </c>
      <c r="J242" s="9">
        <f t="shared" si="23"/>
        <v>6.8984999999999994</v>
      </c>
      <c r="K242" s="9">
        <f t="shared" si="24"/>
        <v>6.8984999999999994</v>
      </c>
      <c r="L242" s="7">
        <f t="shared" si="25"/>
        <v>-0.29199999999999982</v>
      </c>
      <c r="M242" s="10">
        <f t="shared" si="26"/>
        <v>0</v>
      </c>
      <c r="N242" s="7">
        <f t="shared" si="27"/>
        <v>-0.29199999999999982</v>
      </c>
    </row>
    <row r="243" spans="1:14">
      <c r="A243" t="s">
        <v>29</v>
      </c>
      <c r="B243" t="s">
        <v>11</v>
      </c>
      <c r="C243">
        <v>108</v>
      </c>
      <c r="D243" s="2">
        <v>0.314</v>
      </c>
      <c r="E243" s="1">
        <v>5.43</v>
      </c>
      <c r="F243" s="1">
        <v>2.2200000000000002</v>
      </c>
      <c r="G243" s="6">
        <v>301</v>
      </c>
      <c r="H243" s="9">
        <f t="shared" si="21"/>
        <v>8.1029999999999998</v>
      </c>
      <c r="I243" s="9">
        <f t="shared" si="22"/>
        <v>19.819499999999998</v>
      </c>
      <c r="J243" s="9">
        <f t="shared" si="23"/>
        <v>20.764639999999996</v>
      </c>
      <c r="K243" s="9">
        <f t="shared" si="24"/>
        <v>20.292069999999995</v>
      </c>
      <c r="L243" s="7">
        <f t="shared" si="25"/>
        <v>-12.189069999999996</v>
      </c>
      <c r="M243" s="10">
        <f t="shared" si="26"/>
        <v>0.94513999999999998</v>
      </c>
      <c r="N243" s="7">
        <f t="shared" si="27"/>
        <v>-11.716499999999998</v>
      </c>
    </row>
    <row r="244" spans="1:14">
      <c r="A244" t="s">
        <v>29</v>
      </c>
      <c r="B244" t="s">
        <v>11</v>
      </c>
      <c r="C244">
        <v>109</v>
      </c>
      <c r="D244" s="2">
        <v>0.69099999999999995</v>
      </c>
      <c r="E244" s="1">
        <v>1.91</v>
      </c>
      <c r="F244" s="1">
        <v>2.09</v>
      </c>
      <c r="G244" s="6">
        <v>301</v>
      </c>
      <c r="H244" s="9">
        <f t="shared" si="21"/>
        <v>7.6284999999999989</v>
      </c>
      <c r="I244" s="9">
        <f t="shared" si="22"/>
        <v>6.9714999999999998</v>
      </c>
      <c r="J244" s="9">
        <f t="shared" si="23"/>
        <v>9.0514100000000006</v>
      </c>
      <c r="K244" s="9">
        <f t="shared" si="24"/>
        <v>8.0114549999999998</v>
      </c>
      <c r="L244" s="7">
        <f t="shared" si="25"/>
        <v>-0.38295500000000082</v>
      </c>
      <c r="M244" s="10">
        <f t="shared" si="26"/>
        <v>2.0799099999999999</v>
      </c>
      <c r="N244" s="7">
        <f t="shared" si="27"/>
        <v>0.65699999999999914</v>
      </c>
    </row>
    <row r="245" spans="1:14">
      <c r="A245" t="s">
        <v>29</v>
      </c>
      <c r="B245" t="s">
        <v>11</v>
      </c>
      <c r="C245">
        <v>110</v>
      </c>
      <c r="D245" s="2">
        <v>1E-3</v>
      </c>
      <c r="E245" s="1">
        <v>1.59</v>
      </c>
      <c r="F245" s="1">
        <v>1.66</v>
      </c>
      <c r="G245" s="6">
        <v>301</v>
      </c>
      <c r="H245" s="9">
        <f t="shared" si="21"/>
        <v>6.0589999999999993</v>
      </c>
      <c r="I245" s="9">
        <f t="shared" si="22"/>
        <v>5.8035000000000005</v>
      </c>
      <c r="J245" s="9">
        <f t="shared" si="23"/>
        <v>5.8065100000000003</v>
      </c>
      <c r="K245" s="9">
        <f t="shared" si="24"/>
        <v>5.8050050000000004</v>
      </c>
      <c r="L245" s="7">
        <f t="shared" si="25"/>
        <v>0.25399499999999886</v>
      </c>
      <c r="M245" s="10">
        <f t="shared" si="26"/>
        <v>3.0100000000000001E-3</v>
      </c>
      <c r="N245" s="7">
        <f t="shared" si="27"/>
        <v>0.25549999999999873</v>
      </c>
    </row>
    <row r="246" spans="1:14">
      <c r="A246" t="s">
        <v>29</v>
      </c>
      <c r="B246" t="s">
        <v>11</v>
      </c>
      <c r="C246">
        <v>111</v>
      </c>
      <c r="D246" s="2">
        <v>0.01</v>
      </c>
      <c r="E246" s="1">
        <v>2.42</v>
      </c>
      <c r="F246" s="1">
        <v>2.2200000000000002</v>
      </c>
      <c r="G246" s="6">
        <v>301</v>
      </c>
      <c r="H246" s="9">
        <f t="shared" si="21"/>
        <v>8.1029999999999998</v>
      </c>
      <c r="I246" s="9">
        <f t="shared" si="22"/>
        <v>8.8330000000000002</v>
      </c>
      <c r="J246" s="9">
        <f t="shared" si="23"/>
        <v>8.8630999999999993</v>
      </c>
      <c r="K246" s="9">
        <f t="shared" si="24"/>
        <v>8.8480500000000006</v>
      </c>
      <c r="L246" s="7">
        <f t="shared" si="25"/>
        <v>-0.74505000000000088</v>
      </c>
      <c r="M246" s="10">
        <f t="shared" si="26"/>
        <v>3.0100000000000002E-2</v>
      </c>
      <c r="N246" s="7">
        <f t="shared" si="27"/>
        <v>-0.73000000000000043</v>
      </c>
    </row>
    <row r="247" spans="1:14">
      <c r="A247" t="s">
        <v>29</v>
      </c>
      <c r="B247" t="s">
        <v>11</v>
      </c>
      <c r="C247">
        <v>112</v>
      </c>
      <c r="D247" s="2">
        <v>0.88700000000000001</v>
      </c>
      <c r="E247" s="1">
        <v>2.59</v>
      </c>
      <c r="F247" s="1">
        <v>2.2200000000000002</v>
      </c>
      <c r="G247" s="6">
        <v>301</v>
      </c>
      <c r="H247" s="9">
        <f t="shared" si="21"/>
        <v>8.1029999999999998</v>
      </c>
      <c r="I247" s="9">
        <f t="shared" si="22"/>
        <v>9.4535</v>
      </c>
      <c r="J247" s="9">
        <f t="shared" si="23"/>
        <v>12.123370000000001</v>
      </c>
      <c r="K247" s="9">
        <f t="shared" si="24"/>
        <v>10.788435</v>
      </c>
      <c r="L247" s="7">
        <f t="shared" si="25"/>
        <v>-2.685435</v>
      </c>
      <c r="M247" s="10">
        <f t="shared" si="26"/>
        <v>2.6698700000000004</v>
      </c>
      <c r="N247" s="7">
        <f t="shared" si="27"/>
        <v>-1.3505000000000003</v>
      </c>
    </row>
    <row r="248" spans="1:14">
      <c r="A248" t="s">
        <v>29</v>
      </c>
      <c r="B248" t="s">
        <v>11</v>
      </c>
      <c r="C248">
        <v>113</v>
      </c>
      <c r="D248" s="2">
        <v>0</v>
      </c>
      <c r="E248" s="1">
        <v>1.0900000000000001</v>
      </c>
      <c r="F248" s="1">
        <v>1.1399999999999999</v>
      </c>
      <c r="G248" s="6">
        <v>301</v>
      </c>
      <c r="H248" s="9">
        <f t="shared" si="21"/>
        <v>4.1609999999999996</v>
      </c>
      <c r="I248" s="9">
        <f t="shared" si="22"/>
        <v>3.9785000000000004</v>
      </c>
      <c r="J248" s="9">
        <f t="shared" si="23"/>
        <v>3.9785000000000004</v>
      </c>
      <c r="K248" s="9">
        <f t="shared" si="24"/>
        <v>3.9785000000000004</v>
      </c>
      <c r="L248" s="7">
        <f t="shared" si="25"/>
        <v>0.18249999999999922</v>
      </c>
      <c r="M248" s="10">
        <f t="shared" si="26"/>
        <v>0</v>
      </c>
      <c r="N248" s="7">
        <f t="shared" si="27"/>
        <v>0.18249999999999922</v>
      </c>
    </row>
    <row r="249" spans="1:14">
      <c r="A249" t="s">
        <v>29</v>
      </c>
      <c r="B249" t="s">
        <v>11</v>
      </c>
      <c r="C249">
        <v>114</v>
      </c>
      <c r="D249" s="2">
        <v>7.1999999999999995E-2</v>
      </c>
      <c r="E249" s="1">
        <v>2.93</v>
      </c>
      <c r="F249" s="1">
        <v>3.05</v>
      </c>
      <c r="G249" s="6">
        <v>301</v>
      </c>
      <c r="H249" s="9">
        <f t="shared" si="21"/>
        <v>11.132499999999999</v>
      </c>
      <c r="I249" s="9">
        <f t="shared" si="22"/>
        <v>10.6945</v>
      </c>
      <c r="J249" s="9">
        <f t="shared" si="23"/>
        <v>10.91122</v>
      </c>
      <c r="K249" s="9">
        <f t="shared" si="24"/>
        <v>10.802859999999999</v>
      </c>
      <c r="L249" s="7">
        <f t="shared" si="25"/>
        <v>0.32963999999999949</v>
      </c>
      <c r="M249" s="10">
        <f t="shared" si="26"/>
        <v>0.21671999999999997</v>
      </c>
      <c r="N249" s="7">
        <f t="shared" si="27"/>
        <v>0.43799999999999883</v>
      </c>
    </row>
    <row r="250" spans="1:14">
      <c r="A250" t="s">
        <v>29</v>
      </c>
      <c r="B250" t="s">
        <v>11</v>
      </c>
      <c r="C250">
        <v>115</v>
      </c>
      <c r="D250" s="2">
        <v>0</v>
      </c>
      <c r="E250" s="1">
        <v>1.72</v>
      </c>
      <c r="F250" s="1">
        <v>1.81</v>
      </c>
      <c r="G250" s="6">
        <v>301</v>
      </c>
      <c r="H250" s="9">
        <f t="shared" si="21"/>
        <v>6.6064999999999996</v>
      </c>
      <c r="I250" s="9">
        <f t="shared" si="22"/>
        <v>6.2779999999999996</v>
      </c>
      <c r="J250" s="9">
        <f t="shared" si="23"/>
        <v>6.2779999999999996</v>
      </c>
      <c r="K250" s="9">
        <f t="shared" si="24"/>
        <v>6.2779999999999996</v>
      </c>
      <c r="L250" s="7">
        <f t="shared" si="25"/>
        <v>0.32850000000000001</v>
      </c>
      <c r="M250" s="10">
        <f t="shared" si="26"/>
        <v>0</v>
      </c>
      <c r="N250" s="7">
        <f t="shared" si="27"/>
        <v>0.32850000000000001</v>
      </c>
    </row>
    <row r="251" spans="1:14">
      <c r="A251" t="s">
        <v>29</v>
      </c>
      <c r="B251" t="s">
        <v>11</v>
      </c>
      <c r="C251">
        <v>116</v>
      </c>
      <c r="D251" s="2">
        <v>0.22600000000000001</v>
      </c>
      <c r="E251" s="1">
        <v>11.34</v>
      </c>
      <c r="F251" s="1">
        <v>3.38</v>
      </c>
      <c r="G251" s="6">
        <v>301</v>
      </c>
      <c r="H251" s="9">
        <f t="shared" si="21"/>
        <v>12.337</v>
      </c>
      <c r="I251" s="9">
        <f t="shared" si="22"/>
        <v>41.390999999999998</v>
      </c>
      <c r="J251" s="9">
        <f t="shared" si="23"/>
        <v>42.071259999999995</v>
      </c>
      <c r="K251" s="9">
        <f t="shared" si="24"/>
        <v>41.731129999999993</v>
      </c>
      <c r="L251" s="7">
        <f t="shared" si="25"/>
        <v>-29.394129999999993</v>
      </c>
      <c r="M251" s="10">
        <f t="shared" si="26"/>
        <v>0.68025999999999998</v>
      </c>
      <c r="N251" s="7">
        <f t="shared" si="27"/>
        <v>-29.053999999999998</v>
      </c>
    </row>
    <row r="252" spans="1:14">
      <c r="A252" t="s">
        <v>29</v>
      </c>
      <c r="B252" t="s">
        <v>11</v>
      </c>
      <c r="C252">
        <v>117</v>
      </c>
      <c r="D252" s="2">
        <v>8.5000000000000006E-2</v>
      </c>
      <c r="E252" s="1">
        <v>3.3</v>
      </c>
      <c r="F252" s="1">
        <v>3.38</v>
      </c>
      <c r="G252" s="6">
        <v>301</v>
      </c>
      <c r="H252" s="9">
        <f t="shared" si="21"/>
        <v>12.337</v>
      </c>
      <c r="I252" s="9">
        <f t="shared" si="22"/>
        <v>12.045</v>
      </c>
      <c r="J252" s="9">
        <f t="shared" si="23"/>
        <v>12.300850000000001</v>
      </c>
      <c r="K252" s="9">
        <f t="shared" si="24"/>
        <v>12.172924999999999</v>
      </c>
      <c r="L252" s="7">
        <f t="shared" si="25"/>
        <v>0.16407500000000041</v>
      </c>
      <c r="M252" s="10">
        <f t="shared" si="26"/>
        <v>0.25585000000000002</v>
      </c>
      <c r="N252" s="7">
        <f t="shared" si="27"/>
        <v>0.29199999999999982</v>
      </c>
    </row>
    <row r="253" spans="1:14">
      <c r="A253" t="s">
        <v>29</v>
      </c>
      <c r="B253" t="s">
        <v>11</v>
      </c>
      <c r="C253">
        <v>118</v>
      </c>
      <c r="D253" s="2">
        <v>0.17399999999999999</v>
      </c>
      <c r="E253" s="1">
        <v>1.88</v>
      </c>
      <c r="F253" s="1">
        <v>1.99</v>
      </c>
      <c r="G253" s="6">
        <v>301</v>
      </c>
      <c r="H253" s="9">
        <f t="shared" si="21"/>
        <v>7.2634999999999996</v>
      </c>
      <c r="I253" s="9">
        <f t="shared" si="22"/>
        <v>6.8619999999999992</v>
      </c>
      <c r="J253" s="9">
        <f t="shared" si="23"/>
        <v>7.3857399999999993</v>
      </c>
      <c r="K253" s="9">
        <f t="shared" si="24"/>
        <v>7.1238699999999993</v>
      </c>
      <c r="L253" s="7">
        <f t="shared" si="25"/>
        <v>0.13963000000000036</v>
      </c>
      <c r="M253" s="10">
        <f t="shared" si="26"/>
        <v>0.52373999999999998</v>
      </c>
      <c r="N253" s="7">
        <f t="shared" si="27"/>
        <v>0.40150000000000041</v>
      </c>
    </row>
    <row r="254" spans="1:14">
      <c r="A254" t="s">
        <v>30</v>
      </c>
      <c r="B254" t="s">
        <v>12</v>
      </c>
      <c r="C254">
        <v>2</v>
      </c>
      <c r="D254" s="2">
        <v>0</v>
      </c>
      <c r="E254" s="1">
        <v>3.8</v>
      </c>
      <c r="F254" s="1">
        <v>2.1</v>
      </c>
      <c r="G254" s="6">
        <v>258</v>
      </c>
      <c r="H254" s="9">
        <f t="shared" si="21"/>
        <v>7.665</v>
      </c>
      <c r="I254" s="9">
        <f t="shared" si="22"/>
        <v>13.87</v>
      </c>
      <c r="J254" s="9">
        <f t="shared" si="23"/>
        <v>13.87</v>
      </c>
      <c r="K254" s="9">
        <f t="shared" si="24"/>
        <v>13.87</v>
      </c>
      <c r="L254" s="7">
        <f t="shared" si="25"/>
        <v>-6.2049999999999992</v>
      </c>
      <c r="M254" s="10">
        <f t="shared" si="26"/>
        <v>0</v>
      </c>
      <c r="N254" s="7">
        <f t="shared" si="27"/>
        <v>-6.2049999999999992</v>
      </c>
    </row>
    <row r="255" spans="1:14">
      <c r="A255" t="s">
        <v>30</v>
      </c>
      <c r="B255" t="s">
        <v>12</v>
      </c>
      <c r="C255">
        <v>3</v>
      </c>
      <c r="D255" s="2">
        <v>0</v>
      </c>
      <c r="E255" s="1">
        <v>1.89</v>
      </c>
      <c r="F255" s="1">
        <v>2.08</v>
      </c>
      <c r="G255" s="6">
        <v>258</v>
      </c>
      <c r="H255" s="9">
        <f t="shared" si="21"/>
        <v>7.5919999999999996</v>
      </c>
      <c r="I255" s="9">
        <f t="shared" si="22"/>
        <v>6.8984999999999994</v>
      </c>
      <c r="J255" s="9">
        <f t="shared" si="23"/>
        <v>6.8984999999999994</v>
      </c>
      <c r="K255" s="9">
        <f t="shared" si="24"/>
        <v>6.8984999999999994</v>
      </c>
      <c r="L255" s="7">
        <f t="shared" si="25"/>
        <v>0.69350000000000023</v>
      </c>
      <c r="M255" s="10">
        <f t="shared" si="26"/>
        <v>0</v>
      </c>
      <c r="N255" s="7">
        <f t="shared" si="27"/>
        <v>0.69350000000000023</v>
      </c>
    </row>
    <row r="256" spans="1:14">
      <c r="A256" t="s">
        <v>30</v>
      </c>
      <c r="B256" t="s">
        <v>12</v>
      </c>
      <c r="C256">
        <v>4</v>
      </c>
      <c r="D256" s="2">
        <v>0</v>
      </c>
      <c r="E256" s="1">
        <v>0.7</v>
      </c>
      <c r="F256" s="1">
        <v>0.72</v>
      </c>
      <c r="G256" s="6">
        <v>258</v>
      </c>
      <c r="H256" s="9">
        <f t="shared" si="21"/>
        <v>2.6279999999999997</v>
      </c>
      <c r="I256" s="9">
        <f t="shared" si="22"/>
        <v>2.5549999999999997</v>
      </c>
      <c r="J256" s="9">
        <f t="shared" si="23"/>
        <v>2.5549999999999997</v>
      </c>
      <c r="K256" s="9">
        <f t="shared" si="24"/>
        <v>2.5549999999999997</v>
      </c>
      <c r="L256" s="7">
        <f t="shared" si="25"/>
        <v>7.2999999999999954E-2</v>
      </c>
      <c r="M256" s="10">
        <f t="shared" si="26"/>
        <v>0</v>
      </c>
      <c r="N256" s="7">
        <f t="shared" si="27"/>
        <v>7.2999999999999954E-2</v>
      </c>
    </row>
    <row r="257" spans="1:14">
      <c r="A257" t="s">
        <v>30</v>
      </c>
      <c r="B257" t="s">
        <v>12</v>
      </c>
      <c r="C257">
        <v>5</v>
      </c>
      <c r="D257" s="2">
        <v>0</v>
      </c>
      <c r="E257" s="1">
        <v>0.73</v>
      </c>
      <c r="F257" s="1">
        <v>0.75</v>
      </c>
      <c r="G257" s="6">
        <v>258</v>
      </c>
      <c r="H257" s="9">
        <f t="shared" si="21"/>
        <v>2.7374999999999998</v>
      </c>
      <c r="I257" s="9">
        <f t="shared" si="22"/>
        <v>2.6644999999999999</v>
      </c>
      <c r="J257" s="9">
        <f t="shared" si="23"/>
        <v>2.6644999999999999</v>
      </c>
      <c r="K257" s="9">
        <f t="shared" si="24"/>
        <v>2.6644999999999999</v>
      </c>
      <c r="L257" s="7">
        <f t="shared" si="25"/>
        <v>7.2999999999999954E-2</v>
      </c>
      <c r="M257" s="10">
        <f t="shared" si="26"/>
        <v>0</v>
      </c>
      <c r="N257" s="7">
        <f t="shared" si="27"/>
        <v>7.2999999999999954E-2</v>
      </c>
    </row>
    <row r="258" spans="1:14">
      <c r="A258" t="s">
        <v>30</v>
      </c>
      <c r="B258" t="s">
        <v>12</v>
      </c>
      <c r="C258">
        <v>6</v>
      </c>
      <c r="D258" s="2">
        <v>0</v>
      </c>
      <c r="E258" s="1">
        <v>1.9</v>
      </c>
      <c r="F258" s="1">
        <v>2.1</v>
      </c>
      <c r="G258" s="6">
        <v>258</v>
      </c>
      <c r="H258" s="9">
        <f t="shared" ref="H258:H321" si="28">3.65*F258</f>
        <v>7.665</v>
      </c>
      <c r="I258" s="9">
        <f t="shared" ref="I258:I321" si="29">3.65*E258</f>
        <v>6.9349999999999996</v>
      </c>
      <c r="J258" s="9">
        <f t="shared" ref="J258:J321" si="30">I258+0.01*G258*D258</f>
        <v>6.9349999999999996</v>
      </c>
      <c r="K258" s="9">
        <f t="shared" ref="K258:K321" si="31">AVERAGE(I258:J258)</f>
        <v>6.9349999999999996</v>
      </c>
      <c r="L258" s="7">
        <f t="shared" ref="L258:L321" si="32">H258-K258</f>
        <v>0.73000000000000043</v>
      </c>
      <c r="M258" s="10">
        <f t="shared" ref="M258:M321" si="33">D258*G258/100</f>
        <v>0</v>
      </c>
      <c r="N258" s="7">
        <f t="shared" ref="N258:N321" si="34">H258-I258</f>
        <v>0.73000000000000043</v>
      </c>
    </row>
    <row r="259" spans="1:14">
      <c r="A259" t="s">
        <v>30</v>
      </c>
      <c r="B259" t="s">
        <v>12</v>
      </c>
      <c r="C259">
        <v>7</v>
      </c>
      <c r="D259" s="2">
        <v>0</v>
      </c>
      <c r="E259" s="1">
        <v>1.92</v>
      </c>
      <c r="F259" s="1">
        <v>2.11</v>
      </c>
      <c r="G259" s="6">
        <v>258</v>
      </c>
      <c r="H259" s="9">
        <f t="shared" si="28"/>
        <v>7.7014999999999993</v>
      </c>
      <c r="I259" s="9">
        <f t="shared" si="29"/>
        <v>7.008</v>
      </c>
      <c r="J259" s="9">
        <f t="shared" si="30"/>
        <v>7.008</v>
      </c>
      <c r="K259" s="9">
        <f t="shared" si="31"/>
        <v>7.008</v>
      </c>
      <c r="L259" s="7">
        <f t="shared" si="32"/>
        <v>0.69349999999999934</v>
      </c>
      <c r="M259" s="10">
        <f t="shared" si="33"/>
        <v>0</v>
      </c>
      <c r="N259" s="7">
        <f t="shared" si="34"/>
        <v>0.69349999999999934</v>
      </c>
    </row>
    <row r="260" spans="1:14">
      <c r="A260" t="s">
        <v>30</v>
      </c>
      <c r="B260" t="s">
        <v>12</v>
      </c>
      <c r="C260">
        <v>8</v>
      </c>
      <c r="D260" s="2">
        <v>0</v>
      </c>
      <c r="E260" s="1">
        <v>0.7</v>
      </c>
      <c r="F260" s="1">
        <v>0.71</v>
      </c>
      <c r="G260" s="6">
        <v>258</v>
      </c>
      <c r="H260" s="9">
        <f t="shared" si="28"/>
        <v>2.5914999999999999</v>
      </c>
      <c r="I260" s="9">
        <f t="shared" si="29"/>
        <v>2.5549999999999997</v>
      </c>
      <c r="J260" s="9">
        <f t="shared" si="30"/>
        <v>2.5549999999999997</v>
      </c>
      <c r="K260" s="9">
        <f t="shared" si="31"/>
        <v>2.5549999999999997</v>
      </c>
      <c r="L260" s="7">
        <f t="shared" si="32"/>
        <v>3.6500000000000199E-2</v>
      </c>
      <c r="M260" s="10">
        <f t="shared" si="33"/>
        <v>0</v>
      </c>
      <c r="N260" s="7">
        <f t="shared" si="34"/>
        <v>3.6500000000000199E-2</v>
      </c>
    </row>
    <row r="261" spans="1:14">
      <c r="A261" t="s">
        <v>30</v>
      </c>
      <c r="B261" t="s">
        <v>12</v>
      </c>
      <c r="C261">
        <v>9</v>
      </c>
      <c r="D261" s="2">
        <v>0</v>
      </c>
      <c r="E261" s="1">
        <v>1.26</v>
      </c>
      <c r="F261" s="1">
        <v>0.72</v>
      </c>
      <c r="G261" s="6">
        <v>258</v>
      </c>
      <c r="H261" s="9">
        <f t="shared" si="28"/>
        <v>2.6279999999999997</v>
      </c>
      <c r="I261" s="9">
        <f t="shared" si="29"/>
        <v>4.5990000000000002</v>
      </c>
      <c r="J261" s="9">
        <f t="shared" si="30"/>
        <v>4.5990000000000002</v>
      </c>
      <c r="K261" s="9">
        <f t="shared" si="31"/>
        <v>4.5990000000000002</v>
      </c>
      <c r="L261" s="7">
        <f t="shared" si="32"/>
        <v>-1.9710000000000005</v>
      </c>
      <c r="M261" s="10">
        <f t="shared" si="33"/>
        <v>0</v>
      </c>
      <c r="N261" s="7">
        <f t="shared" si="34"/>
        <v>-1.9710000000000005</v>
      </c>
    </row>
    <row r="262" spans="1:14">
      <c r="A262" t="s">
        <v>30</v>
      </c>
      <c r="B262" t="s">
        <v>12</v>
      </c>
      <c r="C262">
        <v>10</v>
      </c>
      <c r="D262" s="2">
        <v>0</v>
      </c>
      <c r="E262" s="1">
        <v>0.7</v>
      </c>
      <c r="F262" s="1">
        <v>0.72</v>
      </c>
      <c r="G262" s="6">
        <v>258</v>
      </c>
      <c r="H262" s="9">
        <f t="shared" si="28"/>
        <v>2.6279999999999997</v>
      </c>
      <c r="I262" s="9">
        <f t="shared" si="29"/>
        <v>2.5549999999999997</v>
      </c>
      <c r="J262" s="9">
        <f t="shared" si="30"/>
        <v>2.5549999999999997</v>
      </c>
      <c r="K262" s="9">
        <f t="shared" si="31"/>
        <v>2.5549999999999997</v>
      </c>
      <c r="L262" s="7">
        <f t="shared" si="32"/>
        <v>7.2999999999999954E-2</v>
      </c>
      <c r="M262" s="10">
        <f t="shared" si="33"/>
        <v>0</v>
      </c>
      <c r="N262" s="7">
        <f t="shared" si="34"/>
        <v>7.2999999999999954E-2</v>
      </c>
    </row>
    <row r="263" spans="1:14">
      <c r="A263" t="s">
        <v>30</v>
      </c>
      <c r="B263" t="s">
        <v>12</v>
      </c>
      <c r="C263">
        <v>11</v>
      </c>
      <c r="D263" s="2">
        <v>0</v>
      </c>
      <c r="E263" s="1">
        <v>1.88</v>
      </c>
      <c r="F263" s="1">
        <v>2.08</v>
      </c>
      <c r="G263" s="6">
        <v>258</v>
      </c>
      <c r="H263" s="9">
        <f t="shared" si="28"/>
        <v>7.5919999999999996</v>
      </c>
      <c r="I263" s="9">
        <f t="shared" si="29"/>
        <v>6.8619999999999992</v>
      </c>
      <c r="J263" s="9">
        <f t="shared" si="30"/>
        <v>6.8619999999999992</v>
      </c>
      <c r="K263" s="9">
        <f t="shared" si="31"/>
        <v>6.8619999999999992</v>
      </c>
      <c r="L263" s="7">
        <f t="shared" si="32"/>
        <v>0.73000000000000043</v>
      </c>
      <c r="M263" s="10">
        <f t="shared" si="33"/>
        <v>0</v>
      </c>
      <c r="N263" s="7">
        <f t="shared" si="34"/>
        <v>0.73000000000000043</v>
      </c>
    </row>
    <row r="264" spans="1:14">
      <c r="A264" t="s">
        <v>30</v>
      </c>
      <c r="B264" t="s">
        <v>12</v>
      </c>
      <c r="C264">
        <v>12</v>
      </c>
      <c r="D264" s="2">
        <v>0</v>
      </c>
      <c r="E264" s="1">
        <v>0.69</v>
      </c>
      <c r="F264" s="1">
        <v>0.71</v>
      </c>
      <c r="G264" s="6">
        <v>258</v>
      </c>
      <c r="H264" s="9">
        <f t="shared" si="28"/>
        <v>2.5914999999999999</v>
      </c>
      <c r="I264" s="9">
        <f t="shared" si="29"/>
        <v>2.5185</v>
      </c>
      <c r="J264" s="9">
        <f t="shared" si="30"/>
        <v>2.5185</v>
      </c>
      <c r="K264" s="9">
        <f t="shared" si="31"/>
        <v>2.5185</v>
      </c>
      <c r="L264" s="7">
        <f t="shared" si="32"/>
        <v>7.2999999999999954E-2</v>
      </c>
      <c r="M264" s="10">
        <f t="shared" si="33"/>
        <v>0</v>
      </c>
      <c r="N264" s="7">
        <f t="shared" si="34"/>
        <v>7.2999999999999954E-2</v>
      </c>
    </row>
    <row r="265" spans="1:14">
      <c r="A265" t="s">
        <v>30</v>
      </c>
      <c r="B265" t="s">
        <v>12</v>
      </c>
      <c r="C265">
        <v>13</v>
      </c>
      <c r="D265" s="2">
        <v>0</v>
      </c>
      <c r="E265" s="1">
        <v>0.72</v>
      </c>
      <c r="F265" s="1">
        <v>0.73</v>
      </c>
      <c r="G265" s="6">
        <v>258</v>
      </c>
      <c r="H265" s="9">
        <f t="shared" si="28"/>
        <v>2.6644999999999999</v>
      </c>
      <c r="I265" s="9">
        <f t="shared" si="29"/>
        <v>2.6279999999999997</v>
      </c>
      <c r="J265" s="9">
        <f t="shared" si="30"/>
        <v>2.6279999999999997</v>
      </c>
      <c r="K265" s="9">
        <f t="shared" si="31"/>
        <v>2.6279999999999997</v>
      </c>
      <c r="L265" s="7">
        <f t="shared" si="32"/>
        <v>3.6500000000000199E-2</v>
      </c>
      <c r="M265" s="10">
        <f t="shared" si="33"/>
        <v>0</v>
      </c>
      <c r="N265" s="7">
        <f t="shared" si="34"/>
        <v>3.6500000000000199E-2</v>
      </c>
    </row>
    <row r="266" spans="1:14">
      <c r="A266" t="s">
        <v>30</v>
      </c>
      <c r="B266" t="s">
        <v>12</v>
      </c>
      <c r="C266">
        <v>14</v>
      </c>
      <c r="D266" s="2">
        <v>0</v>
      </c>
      <c r="E266" s="1">
        <v>1.9</v>
      </c>
      <c r="F266" s="1">
        <v>2.1</v>
      </c>
      <c r="G266" s="6">
        <v>258</v>
      </c>
      <c r="H266" s="9">
        <f t="shared" si="28"/>
        <v>7.665</v>
      </c>
      <c r="I266" s="9">
        <f t="shared" si="29"/>
        <v>6.9349999999999996</v>
      </c>
      <c r="J266" s="9">
        <f t="shared" si="30"/>
        <v>6.9349999999999996</v>
      </c>
      <c r="K266" s="9">
        <f t="shared" si="31"/>
        <v>6.9349999999999996</v>
      </c>
      <c r="L266" s="7">
        <f t="shared" si="32"/>
        <v>0.73000000000000043</v>
      </c>
      <c r="M266" s="10">
        <f t="shared" si="33"/>
        <v>0</v>
      </c>
      <c r="N266" s="7">
        <f t="shared" si="34"/>
        <v>0.73000000000000043</v>
      </c>
    </row>
    <row r="267" spans="1:14">
      <c r="A267" t="s">
        <v>30</v>
      </c>
      <c r="B267" t="s">
        <v>12</v>
      </c>
      <c r="C267">
        <v>15</v>
      </c>
      <c r="D267" s="2">
        <v>0</v>
      </c>
      <c r="E267" s="1">
        <v>1.91</v>
      </c>
      <c r="F267" s="1">
        <v>2.1</v>
      </c>
      <c r="G267" s="6">
        <v>258</v>
      </c>
      <c r="H267" s="9">
        <f t="shared" si="28"/>
        <v>7.665</v>
      </c>
      <c r="I267" s="9">
        <f t="shared" si="29"/>
        <v>6.9714999999999998</v>
      </c>
      <c r="J267" s="9">
        <f t="shared" si="30"/>
        <v>6.9714999999999998</v>
      </c>
      <c r="K267" s="9">
        <f t="shared" si="31"/>
        <v>6.9714999999999998</v>
      </c>
      <c r="L267" s="7">
        <f t="shared" si="32"/>
        <v>0.69350000000000023</v>
      </c>
      <c r="M267" s="10">
        <f t="shared" si="33"/>
        <v>0</v>
      </c>
      <c r="N267" s="7">
        <f t="shared" si="34"/>
        <v>0.69350000000000023</v>
      </c>
    </row>
    <row r="268" spans="1:14">
      <c r="A268" t="s">
        <v>30</v>
      </c>
      <c r="B268" t="s">
        <v>12</v>
      </c>
      <c r="C268">
        <v>16</v>
      </c>
      <c r="D268" s="2">
        <v>0</v>
      </c>
      <c r="E268" s="1">
        <v>0.73</v>
      </c>
      <c r="F268" s="1">
        <v>0.75</v>
      </c>
      <c r="G268" s="6">
        <v>258</v>
      </c>
      <c r="H268" s="9">
        <f t="shared" si="28"/>
        <v>2.7374999999999998</v>
      </c>
      <c r="I268" s="9">
        <f t="shared" si="29"/>
        <v>2.6644999999999999</v>
      </c>
      <c r="J268" s="9">
        <f t="shared" si="30"/>
        <v>2.6644999999999999</v>
      </c>
      <c r="K268" s="9">
        <f t="shared" si="31"/>
        <v>2.6644999999999999</v>
      </c>
      <c r="L268" s="7">
        <f t="shared" si="32"/>
        <v>7.2999999999999954E-2</v>
      </c>
      <c r="M268" s="10">
        <f t="shared" si="33"/>
        <v>0</v>
      </c>
      <c r="N268" s="7">
        <f t="shared" si="34"/>
        <v>7.2999999999999954E-2</v>
      </c>
    </row>
    <row r="269" spans="1:14">
      <c r="A269" t="s">
        <v>30</v>
      </c>
      <c r="B269" t="s">
        <v>12</v>
      </c>
      <c r="C269">
        <v>17</v>
      </c>
      <c r="D269" s="2">
        <v>0</v>
      </c>
      <c r="E269" s="1">
        <v>0.91</v>
      </c>
      <c r="F269" s="1">
        <v>0.93</v>
      </c>
      <c r="G269" s="6">
        <v>258</v>
      </c>
      <c r="H269" s="9">
        <f t="shared" si="28"/>
        <v>3.3945000000000003</v>
      </c>
      <c r="I269" s="9">
        <f t="shared" si="29"/>
        <v>3.3214999999999999</v>
      </c>
      <c r="J269" s="9">
        <f t="shared" si="30"/>
        <v>3.3214999999999999</v>
      </c>
      <c r="K269" s="9">
        <f t="shared" si="31"/>
        <v>3.3214999999999999</v>
      </c>
      <c r="L269" s="7">
        <f t="shared" si="32"/>
        <v>7.3000000000000398E-2</v>
      </c>
      <c r="M269" s="10">
        <f t="shared" si="33"/>
        <v>0</v>
      </c>
      <c r="N269" s="7">
        <f t="shared" si="34"/>
        <v>7.3000000000000398E-2</v>
      </c>
    </row>
    <row r="270" spans="1:14">
      <c r="A270" t="s">
        <v>30</v>
      </c>
      <c r="B270" t="s">
        <v>12</v>
      </c>
      <c r="C270">
        <v>18</v>
      </c>
      <c r="D270" s="2">
        <v>0</v>
      </c>
      <c r="E270" s="1">
        <v>0.83</v>
      </c>
      <c r="F270" s="1">
        <v>0.85</v>
      </c>
      <c r="G270" s="6">
        <v>258</v>
      </c>
      <c r="H270" s="9">
        <f t="shared" si="28"/>
        <v>3.1025</v>
      </c>
      <c r="I270" s="9">
        <f t="shared" si="29"/>
        <v>3.0294999999999996</v>
      </c>
      <c r="J270" s="9">
        <f t="shared" si="30"/>
        <v>3.0294999999999996</v>
      </c>
      <c r="K270" s="9">
        <f t="shared" si="31"/>
        <v>3.0294999999999996</v>
      </c>
      <c r="L270" s="7">
        <f t="shared" si="32"/>
        <v>7.3000000000000398E-2</v>
      </c>
      <c r="M270" s="10">
        <f t="shared" si="33"/>
        <v>0</v>
      </c>
      <c r="N270" s="7">
        <f t="shared" si="34"/>
        <v>7.3000000000000398E-2</v>
      </c>
    </row>
    <row r="271" spans="1:14">
      <c r="A271" t="s">
        <v>30</v>
      </c>
      <c r="B271" t="s">
        <v>12</v>
      </c>
      <c r="C271">
        <v>19</v>
      </c>
      <c r="D271" s="2">
        <v>0</v>
      </c>
      <c r="E271" s="1">
        <v>0.9</v>
      </c>
      <c r="F271" s="1">
        <v>0.8</v>
      </c>
      <c r="G271" s="6">
        <v>258</v>
      </c>
      <c r="H271" s="9">
        <f t="shared" si="28"/>
        <v>2.92</v>
      </c>
      <c r="I271" s="9">
        <f t="shared" si="29"/>
        <v>3.2850000000000001</v>
      </c>
      <c r="J271" s="9">
        <f t="shared" si="30"/>
        <v>3.2850000000000001</v>
      </c>
      <c r="K271" s="9">
        <f t="shared" si="31"/>
        <v>3.2850000000000001</v>
      </c>
      <c r="L271" s="7">
        <f t="shared" si="32"/>
        <v>-0.36500000000000021</v>
      </c>
      <c r="M271" s="10">
        <f t="shared" si="33"/>
        <v>0</v>
      </c>
      <c r="N271" s="7">
        <f t="shared" si="34"/>
        <v>-0.36500000000000021</v>
      </c>
    </row>
    <row r="272" spans="1:14">
      <c r="A272" t="s">
        <v>30</v>
      </c>
      <c r="B272" t="s">
        <v>12</v>
      </c>
      <c r="C272">
        <v>20</v>
      </c>
      <c r="D272" s="2">
        <v>0</v>
      </c>
      <c r="E272" s="1">
        <v>0.74</v>
      </c>
      <c r="F272" s="1">
        <v>0.76</v>
      </c>
      <c r="G272" s="6">
        <v>258</v>
      </c>
      <c r="H272" s="9">
        <f t="shared" si="28"/>
        <v>2.774</v>
      </c>
      <c r="I272" s="9">
        <f t="shared" si="29"/>
        <v>2.7010000000000001</v>
      </c>
      <c r="J272" s="9">
        <f t="shared" si="30"/>
        <v>2.7010000000000001</v>
      </c>
      <c r="K272" s="9">
        <f t="shared" si="31"/>
        <v>2.7010000000000001</v>
      </c>
      <c r="L272" s="7">
        <f t="shared" si="32"/>
        <v>7.2999999999999954E-2</v>
      </c>
      <c r="M272" s="10">
        <f t="shared" si="33"/>
        <v>0</v>
      </c>
      <c r="N272" s="7">
        <f t="shared" si="34"/>
        <v>7.2999999999999954E-2</v>
      </c>
    </row>
    <row r="273" spans="1:14">
      <c r="A273" t="s">
        <v>30</v>
      </c>
      <c r="B273" t="s">
        <v>12</v>
      </c>
      <c r="C273">
        <v>22</v>
      </c>
      <c r="D273" s="2">
        <v>0</v>
      </c>
      <c r="E273" s="1">
        <v>2.48</v>
      </c>
      <c r="F273" s="1">
        <v>2.11</v>
      </c>
      <c r="G273" s="6">
        <v>258</v>
      </c>
      <c r="H273" s="9">
        <f t="shared" si="28"/>
        <v>7.7014999999999993</v>
      </c>
      <c r="I273" s="9">
        <f t="shared" si="29"/>
        <v>9.0519999999999996</v>
      </c>
      <c r="J273" s="9">
        <f t="shared" si="30"/>
        <v>9.0519999999999996</v>
      </c>
      <c r="K273" s="9">
        <f t="shared" si="31"/>
        <v>9.0519999999999996</v>
      </c>
      <c r="L273" s="7">
        <f t="shared" si="32"/>
        <v>-1.3505000000000003</v>
      </c>
      <c r="M273" s="10">
        <f t="shared" si="33"/>
        <v>0</v>
      </c>
      <c r="N273" s="7">
        <f t="shared" si="34"/>
        <v>-1.3505000000000003</v>
      </c>
    </row>
    <row r="274" spans="1:14">
      <c r="A274" t="s">
        <v>30</v>
      </c>
      <c r="B274" t="s">
        <v>12</v>
      </c>
      <c r="C274">
        <v>23</v>
      </c>
      <c r="D274" s="2">
        <v>0</v>
      </c>
      <c r="E274" s="1">
        <v>1.89</v>
      </c>
      <c r="F274" s="1">
        <v>2.08</v>
      </c>
      <c r="G274" s="6">
        <v>258</v>
      </c>
      <c r="H274" s="9">
        <f t="shared" si="28"/>
        <v>7.5919999999999996</v>
      </c>
      <c r="I274" s="9">
        <f t="shared" si="29"/>
        <v>6.8984999999999994</v>
      </c>
      <c r="J274" s="9">
        <f t="shared" si="30"/>
        <v>6.8984999999999994</v>
      </c>
      <c r="K274" s="9">
        <f t="shared" si="31"/>
        <v>6.8984999999999994</v>
      </c>
      <c r="L274" s="7">
        <f t="shared" si="32"/>
        <v>0.69350000000000023</v>
      </c>
      <c r="M274" s="10">
        <f t="shared" si="33"/>
        <v>0</v>
      </c>
      <c r="N274" s="7">
        <f t="shared" si="34"/>
        <v>0.69350000000000023</v>
      </c>
    </row>
    <row r="275" spans="1:14">
      <c r="A275" t="s">
        <v>30</v>
      </c>
      <c r="B275" t="s">
        <v>12</v>
      </c>
      <c r="C275">
        <v>24</v>
      </c>
      <c r="D275" s="2">
        <v>0</v>
      </c>
      <c r="E275" s="1">
        <v>1.88</v>
      </c>
      <c r="F275" s="1">
        <v>2.08</v>
      </c>
      <c r="G275" s="6">
        <v>258</v>
      </c>
      <c r="H275" s="9">
        <f t="shared" si="28"/>
        <v>7.5919999999999996</v>
      </c>
      <c r="I275" s="9">
        <f t="shared" si="29"/>
        <v>6.8619999999999992</v>
      </c>
      <c r="J275" s="9">
        <f t="shared" si="30"/>
        <v>6.8619999999999992</v>
      </c>
      <c r="K275" s="9">
        <f t="shared" si="31"/>
        <v>6.8619999999999992</v>
      </c>
      <c r="L275" s="7">
        <f t="shared" si="32"/>
        <v>0.73000000000000043</v>
      </c>
      <c r="M275" s="10">
        <f t="shared" si="33"/>
        <v>0</v>
      </c>
      <c r="N275" s="7">
        <f t="shared" si="34"/>
        <v>0.73000000000000043</v>
      </c>
    </row>
    <row r="276" spans="1:14">
      <c r="A276" t="s">
        <v>30</v>
      </c>
      <c r="B276" t="s">
        <v>12</v>
      </c>
      <c r="C276">
        <v>25</v>
      </c>
      <c r="D276" s="2">
        <v>0</v>
      </c>
      <c r="E276" s="1">
        <v>1.94</v>
      </c>
      <c r="F276" s="1">
        <v>2.13</v>
      </c>
      <c r="G276" s="6">
        <v>258</v>
      </c>
      <c r="H276" s="9">
        <f t="shared" si="28"/>
        <v>7.7744999999999997</v>
      </c>
      <c r="I276" s="9">
        <f t="shared" si="29"/>
        <v>7.0809999999999995</v>
      </c>
      <c r="J276" s="9">
        <f t="shared" si="30"/>
        <v>7.0809999999999995</v>
      </c>
      <c r="K276" s="9">
        <f t="shared" si="31"/>
        <v>7.0809999999999995</v>
      </c>
      <c r="L276" s="7">
        <f t="shared" si="32"/>
        <v>0.69350000000000023</v>
      </c>
      <c r="M276" s="10">
        <f t="shared" si="33"/>
        <v>0</v>
      </c>
      <c r="N276" s="7">
        <f t="shared" si="34"/>
        <v>0.69350000000000023</v>
      </c>
    </row>
    <row r="277" spans="1:14">
      <c r="A277" t="s">
        <v>30</v>
      </c>
      <c r="B277" t="s">
        <v>12</v>
      </c>
      <c r="C277">
        <v>26</v>
      </c>
      <c r="D277" s="2">
        <v>0</v>
      </c>
      <c r="E277" s="1">
        <v>1.91</v>
      </c>
      <c r="F277" s="1">
        <v>2.11</v>
      </c>
      <c r="G277" s="6">
        <v>258</v>
      </c>
      <c r="H277" s="9">
        <f t="shared" si="28"/>
        <v>7.7014999999999993</v>
      </c>
      <c r="I277" s="9">
        <f t="shared" si="29"/>
        <v>6.9714999999999998</v>
      </c>
      <c r="J277" s="9">
        <f t="shared" si="30"/>
        <v>6.9714999999999998</v>
      </c>
      <c r="K277" s="9">
        <f t="shared" si="31"/>
        <v>6.9714999999999998</v>
      </c>
      <c r="L277" s="7">
        <f t="shared" si="32"/>
        <v>0.72999999999999954</v>
      </c>
      <c r="M277" s="10">
        <f t="shared" si="33"/>
        <v>0</v>
      </c>
      <c r="N277" s="7">
        <f t="shared" si="34"/>
        <v>0.72999999999999954</v>
      </c>
    </row>
    <row r="278" spans="1:14">
      <c r="A278" t="s">
        <v>30</v>
      </c>
      <c r="B278" t="s">
        <v>12</v>
      </c>
      <c r="C278">
        <v>27</v>
      </c>
      <c r="D278" s="2">
        <v>0</v>
      </c>
      <c r="E278" s="1">
        <v>1.98</v>
      </c>
      <c r="F278" s="1">
        <v>2.1800000000000002</v>
      </c>
      <c r="G278" s="6">
        <v>258</v>
      </c>
      <c r="H278" s="9">
        <f t="shared" si="28"/>
        <v>7.9570000000000007</v>
      </c>
      <c r="I278" s="9">
        <f t="shared" si="29"/>
        <v>7.2269999999999994</v>
      </c>
      <c r="J278" s="9">
        <f t="shared" si="30"/>
        <v>7.2269999999999994</v>
      </c>
      <c r="K278" s="9">
        <f t="shared" si="31"/>
        <v>7.2269999999999994</v>
      </c>
      <c r="L278" s="7">
        <f t="shared" si="32"/>
        <v>0.73000000000000131</v>
      </c>
      <c r="M278" s="10">
        <f t="shared" si="33"/>
        <v>0</v>
      </c>
      <c r="N278" s="7">
        <f t="shared" si="34"/>
        <v>0.73000000000000131</v>
      </c>
    </row>
    <row r="279" spans="1:14">
      <c r="A279" t="s">
        <v>30</v>
      </c>
      <c r="B279" t="s">
        <v>12</v>
      </c>
      <c r="C279">
        <v>28</v>
      </c>
      <c r="D279" s="2">
        <v>0</v>
      </c>
      <c r="E279" s="1">
        <v>1.89</v>
      </c>
      <c r="F279" s="1">
        <v>2.08</v>
      </c>
      <c r="G279" s="6">
        <v>258</v>
      </c>
      <c r="H279" s="9">
        <f t="shared" si="28"/>
        <v>7.5919999999999996</v>
      </c>
      <c r="I279" s="9">
        <f t="shared" si="29"/>
        <v>6.8984999999999994</v>
      </c>
      <c r="J279" s="9">
        <f t="shared" si="30"/>
        <v>6.8984999999999994</v>
      </c>
      <c r="K279" s="9">
        <f t="shared" si="31"/>
        <v>6.8984999999999994</v>
      </c>
      <c r="L279" s="7">
        <f t="shared" si="32"/>
        <v>0.69350000000000023</v>
      </c>
      <c r="M279" s="10">
        <f t="shared" si="33"/>
        <v>0</v>
      </c>
      <c r="N279" s="7">
        <f t="shared" si="34"/>
        <v>0.69350000000000023</v>
      </c>
    </row>
    <row r="280" spans="1:14">
      <c r="A280" t="s">
        <v>30</v>
      </c>
      <c r="B280" t="s">
        <v>12</v>
      </c>
      <c r="C280">
        <v>29</v>
      </c>
      <c r="D280" s="2">
        <v>0</v>
      </c>
      <c r="E280" s="1">
        <v>1.9</v>
      </c>
      <c r="F280" s="1">
        <v>2.1</v>
      </c>
      <c r="G280" s="6">
        <v>258</v>
      </c>
      <c r="H280" s="9">
        <f t="shared" si="28"/>
        <v>7.665</v>
      </c>
      <c r="I280" s="9">
        <f t="shared" si="29"/>
        <v>6.9349999999999996</v>
      </c>
      <c r="J280" s="9">
        <f t="shared" si="30"/>
        <v>6.9349999999999996</v>
      </c>
      <c r="K280" s="9">
        <f t="shared" si="31"/>
        <v>6.9349999999999996</v>
      </c>
      <c r="L280" s="7">
        <f t="shared" si="32"/>
        <v>0.73000000000000043</v>
      </c>
      <c r="M280" s="10">
        <f t="shared" si="33"/>
        <v>0</v>
      </c>
      <c r="N280" s="7">
        <f t="shared" si="34"/>
        <v>0.73000000000000043</v>
      </c>
    </row>
    <row r="281" spans="1:14">
      <c r="A281" t="s">
        <v>30</v>
      </c>
      <c r="B281" t="s">
        <v>12</v>
      </c>
      <c r="C281">
        <v>30</v>
      </c>
      <c r="D281" s="2">
        <v>0</v>
      </c>
      <c r="E281" s="1">
        <v>1.9</v>
      </c>
      <c r="F281" s="1">
        <v>2.1</v>
      </c>
      <c r="G281" s="6">
        <v>258</v>
      </c>
      <c r="H281" s="9">
        <f t="shared" si="28"/>
        <v>7.665</v>
      </c>
      <c r="I281" s="9">
        <f t="shared" si="29"/>
        <v>6.9349999999999996</v>
      </c>
      <c r="J281" s="9">
        <f t="shared" si="30"/>
        <v>6.9349999999999996</v>
      </c>
      <c r="K281" s="9">
        <f t="shared" si="31"/>
        <v>6.9349999999999996</v>
      </c>
      <c r="L281" s="7">
        <f t="shared" si="32"/>
        <v>0.73000000000000043</v>
      </c>
      <c r="M281" s="10">
        <f t="shared" si="33"/>
        <v>0</v>
      </c>
      <c r="N281" s="7">
        <f t="shared" si="34"/>
        <v>0.73000000000000043</v>
      </c>
    </row>
    <row r="282" spans="1:14">
      <c r="A282" t="s">
        <v>30</v>
      </c>
      <c r="B282" t="s">
        <v>12</v>
      </c>
      <c r="C282">
        <v>31</v>
      </c>
      <c r="D282" s="2">
        <v>0</v>
      </c>
      <c r="E282" s="1">
        <v>1.9</v>
      </c>
      <c r="F282" s="1">
        <v>2.09</v>
      </c>
      <c r="G282" s="6">
        <v>258</v>
      </c>
      <c r="H282" s="9">
        <f t="shared" si="28"/>
        <v>7.6284999999999989</v>
      </c>
      <c r="I282" s="9">
        <f t="shared" si="29"/>
        <v>6.9349999999999996</v>
      </c>
      <c r="J282" s="9">
        <f t="shared" si="30"/>
        <v>6.9349999999999996</v>
      </c>
      <c r="K282" s="9">
        <f t="shared" si="31"/>
        <v>6.9349999999999996</v>
      </c>
      <c r="L282" s="7">
        <f t="shared" si="32"/>
        <v>0.69349999999999934</v>
      </c>
      <c r="M282" s="10">
        <f t="shared" si="33"/>
        <v>0</v>
      </c>
      <c r="N282" s="7">
        <f t="shared" si="34"/>
        <v>0.69349999999999934</v>
      </c>
    </row>
    <row r="283" spans="1:14">
      <c r="A283" t="s">
        <v>30</v>
      </c>
      <c r="B283" t="s">
        <v>12</v>
      </c>
      <c r="C283">
        <v>32</v>
      </c>
      <c r="D283" s="2">
        <v>0</v>
      </c>
      <c r="E283" s="1">
        <v>2.06</v>
      </c>
      <c r="F283" s="1">
        <v>2.2599999999999998</v>
      </c>
      <c r="G283" s="6">
        <v>258</v>
      </c>
      <c r="H283" s="9">
        <f t="shared" si="28"/>
        <v>8.2489999999999988</v>
      </c>
      <c r="I283" s="9">
        <f t="shared" si="29"/>
        <v>7.5190000000000001</v>
      </c>
      <c r="J283" s="9">
        <f t="shared" si="30"/>
        <v>7.5190000000000001</v>
      </c>
      <c r="K283" s="9">
        <f t="shared" si="31"/>
        <v>7.5190000000000001</v>
      </c>
      <c r="L283" s="7">
        <f t="shared" si="32"/>
        <v>0.72999999999999865</v>
      </c>
      <c r="M283" s="10">
        <f t="shared" si="33"/>
        <v>0</v>
      </c>
      <c r="N283" s="7">
        <f t="shared" si="34"/>
        <v>0.72999999999999865</v>
      </c>
    </row>
    <row r="284" spans="1:14">
      <c r="A284" t="s">
        <v>30</v>
      </c>
      <c r="B284" t="s">
        <v>12</v>
      </c>
      <c r="C284">
        <v>33</v>
      </c>
      <c r="D284" s="2">
        <v>0</v>
      </c>
      <c r="E284" s="1">
        <v>1.87</v>
      </c>
      <c r="F284" s="1">
        <v>2.0699999999999998</v>
      </c>
      <c r="G284" s="6">
        <v>258</v>
      </c>
      <c r="H284" s="9">
        <f t="shared" si="28"/>
        <v>7.5554999999999994</v>
      </c>
      <c r="I284" s="9">
        <f t="shared" si="29"/>
        <v>6.8254999999999999</v>
      </c>
      <c r="J284" s="9">
        <f t="shared" si="30"/>
        <v>6.8254999999999999</v>
      </c>
      <c r="K284" s="9">
        <f t="shared" si="31"/>
        <v>6.8254999999999999</v>
      </c>
      <c r="L284" s="7">
        <f t="shared" si="32"/>
        <v>0.72999999999999954</v>
      </c>
      <c r="M284" s="10">
        <f t="shared" si="33"/>
        <v>0</v>
      </c>
      <c r="N284" s="7">
        <f t="shared" si="34"/>
        <v>0.72999999999999954</v>
      </c>
    </row>
    <row r="285" spans="1:14">
      <c r="A285" t="s">
        <v>30</v>
      </c>
      <c r="B285" t="s">
        <v>12</v>
      </c>
      <c r="C285">
        <v>34</v>
      </c>
      <c r="D285" s="2">
        <v>0</v>
      </c>
      <c r="E285" s="1">
        <v>0.69</v>
      </c>
      <c r="F285" s="1">
        <v>0.71</v>
      </c>
      <c r="G285" s="6">
        <v>258</v>
      </c>
      <c r="H285" s="9">
        <f t="shared" si="28"/>
        <v>2.5914999999999999</v>
      </c>
      <c r="I285" s="9">
        <f t="shared" si="29"/>
        <v>2.5185</v>
      </c>
      <c r="J285" s="9">
        <f t="shared" si="30"/>
        <v>2.5185</v>
      </c>
      <c r="K285" s="9">
        <f t="shared" si="31"/>
        <v>2.5185</v>
      </c>
      <c r="L285" s="7">
        <f t="shared" si="32"/>
        <v>7.2999999999999954E-2</v>
      </c>
      <c r="M285" s="10">
        <f t="shared" si="33"/>
        <v>0</v>
      </c>
      <c r="N285" s="7">
        <f t="shared" si="34"/>
        <v>7.2999999999999954E-2</v>
      </c>
    </row>
    <row r="286" spans="1:14">
      <c r="A286" t="s">
        <v>30</v>
      </c>
      <c r="B286" t="s">
        <v>12</v>
      </c>
      <c r="C286">
        <v>35</v>
      </c>
      <c r="D286" s="2">
        <v>0</v>
      </c>
      <c r="E286" s="1">
        <v>0.78</v>
      </c>
      <c r="F286" s="1">
        <v>0.8</v>
      </c>
      <c r="G286" s="6">
        <v>258</v>
      </c>
      <c r="H286" s="9">
        <f t="shared" si="28"/>
        <v>2.92</v>
      </c>
      <c r="I286" s="9">
        <f t="shared" si="29"/>
        <v>2.847</v>
      </c>
      <c r="J286" s="9">
        <f t="shared" si="30"/>
        <v>2.847</v>
      </c>
      <c r="K286" s="9">
        <f t="shared" si="31"/>
        <v>2.847</v>
      </c>
      <c r="L286" s="7">
        <f t="shared" si="32"/>
        <v>7.2999999999999954E-2</v>
      </c>
      <c r="M286" s="10">
        <f t="shared" si="33"/>
        <v>0</v>
      </c>
      <c r="N286" s="7">
        <f t="shared" si="34"/>
        <v>7.2999999999999954E-2</v>
      </c>
    </row>
    <row r="287" spans="1:14">
      <c r="A287" t="s">
        <v>30</v>
      </c>
      <c r="B287" t="s">
        <v>12</v>
      </c>
      <c r="C287">
        <v>38</v>
      </c>
      <c r="D287" s="2">
        <v>0</v>
      </c>
      <c r="E287" s="1">
        <v>1.96</v>
      </c>
      <c r="F287" s="1">
        <v>2.16</v>
      </c>
      <c r="G287" s="6">
        <v>258</v>
      </c>
      <c r="H287" s="9">
        <f t="shared" si="28"/>
        <v>7.8840000000000003</v>
      </c>
      <c r="I287" s="9">
        <f t="shared" si="29"/>
        <v>7.1539999999999999</v>
      </c>
      <c r="J287" s="9">
        <f t="shared" si="30"/>
        <v>7.1539999999999999</v>
      </c>
      <c r="K287" s="9">
        <f t="shared" si="31"/>
        <v>7.1539999999999999</v>
      </c>
      <c r="L287" s="7">
        <f t="shared" si="32"/>
        <v>0.73000000000000043</v>
      </c>
      <c r="M287" s="10">
        <f t="shared" si="33"/>
        <v>0</v>
      </c>
      <c r="N287" s="7">
        <f t="shared" si="34"/>
        <v>0.73000000000000043</v>
      </c>
    </row>
    <row r="288" spans="1:14">
      <c r="A288" t="s">
        <v>30</v>
      </c>
      <c r="B288" t="s">
        <v>12</v>
      </c>
      <c r="C288">
        <v>41</v>
      </c>
      <c r="D288" s="2">
        <v>0</v>
      </c>
      <c r="E288" s="1">
        <v>0.73</v>
      </c>
      <c r="F288" s="1">
        <v>0.74</v>
      </c>
      <c r="G288" s="6">
        <v>258</v>
      </c>
      <c r="H288" s="9">
        <f t="shared" si="28"/>
        <v>2.7010000000000001</v>
      </c>
      <c r="I288" s="9">
        <f t="shared" si="29"/>
        <v>2.6644999999999999</v>
      </c>
      <c r="J288" s="9">
        <f t="shared" si="30"/>
        <v>2.6644999999999999</v>
      </c>
      <c r="K288" s="9">
        <f t="shared" si="31"/>
        <v>2.6644999999999999</v>
      </c>
      <c r="L288" s="7">
        <f t="shared" si="32"/>
        <v>3.6500000000000199E-2</v>
      </c>
      <c r="M288" s="10">
        <f t="shared" si="33"/>
        <v>0</v>
      </c>
      <c r="N288" s="7">
        <f t="shared" si="34"/>
        <v>3.6500000000000199E-2</v>
      </c>
    </row>
    <row r="289" spans="1:14">
      <c r="A289" t="s">
        <v>30</v>
      </c>
      <c r="B289" t="s">
        <v>12</v>
      </c>
      <c r="C289">
        <v>42</v>
      </c>
      <c r="D289" s="2">
        <v>0</v>
      </c>
      <c r="E289" s="1">
        <v>0.81</v>
      </c>
      <c r="F289" s="1">
        <v>0.83</v>
      </c>
      <c r="G289" s="6">
        <v>258</v>
      </c>
      <c r="H289" s="9">
        <f t="shared" si="28"/>
        <v>3.0294999999999996</v>
      </c>
      <c r="I289" s="9">
        <f t="shared" si="29"/>
        <v>2.9565000000000001</v>
      </c>
      <c r="J289" s="9">
        <f t="shared" si="30"/>
        <v>2.9565000000000001</v>
      </c>
      <c r="K289" s="9">
        <f t="shared" si="31"/>
        <v>2.9565000000000001</v>
      </c>
      <c r="L289" s="7">
        <f t="shared" si="32"/>
        <v>7.299999999999951E-2</v>
      </c>
      <c r="M289" s="10">
        <f t="shared" si="33"/>
        <v>0</v>
      </c>
      <c r="N289" s="7">
        <f t="shared" si="34"/>
        <v>7.299999999999951E-2</v>
      </c>
    </row>
    <row r="290" spans="1:14">
      <c r="A290" t="s">
        <v>30</v>
      </c>
      <c r="B290" t="s">
        <v>12</v>
      </c>
      <c r="C290">
        <v>44</v>
      </c>
      <c r="D290" s="2">
        <v>0</v>
      </c>
      <c r="E290" s="1">
        <v>1.91</v>
      </c>
      <c r="F290" s="1">
        <v>1.95</v>
      </c>
      <c r="G290" s="6">
        <v>258</v>
      </c>
      <c r="H290" s="9">
        <f t="shared" si="28"/>
        <v>7.1174999999999997</v>
      </c>
      <c r="I290" s="9">
        <f t="shared" si="29"/>
        <v>6.9714999999999998</v>
      </c>
      <c r="J290" s="9">
        <f t="shared" si="30"/>
        <v>6.9714999999999998</v>
      </c>
      <c r="K290" s="9">
        <f t="shared" si="31"/>
        <v>6.9714999999999998</v>
      </c>
      <c r="L290" s="7">
        <f t="shared" si="32"/>
        <v>0.14599999999999991</v>
      </c>
      <c r="M290" s="10">
        <f t="shared" si="33"/>
        <v>0</v>
      </c>
      <c r="N290" s="7">
        <f t="shared" si="34"/>
        <v>0.14599999999999991</v>
      </c>
    </row>
    <row r="291" spans="1:14">
      <c r="A291" t="s">
        <v>30</v>
      </c>
      <c r="B291" t="s">
        <v>12</v>
      </c>
      <c r="C291">
        <v>45</v>
      </c>
      <c r="D291" s="2">
        <v>0</v>
      </c>
      <c r="E291" s="1">
        <v>0.74</v>
      </c>
      <c r="F291" s="1">
        <v>0.76</v>
      </c>
      <c r="G291" s="6">
        <v>258</v>
      </c>
      <c r="H291" s="9">
        <f t="shared" si="28"/>
        <v>2.774</v>
      </c>
      <c r="I291" s="9">
        <f t="shared" si="29"/>
        <v>2.7010000000000001</v>
      </c>
      <c r="J291" s="9">
        <f t="shared" si="30"/>
        <v>2.7010000000000001</v>
      </c>
      <c r="K291" s="9">
        <f t="shared" si="31"/>
        <v>2.7010000000000001</v>
      </c>
      <c r="L291" s="7">
        <f t="shared" si="32"/>
        <v>7.2999999999999954E-2</v>
      </c>
      <c r="M291" s="10">
        <f t="shared" si="33"/>
        <v>0</v>
      </c>
      <c r="N291" s="7">
        <f t="shared" si="34"/>
        <v>7.2999999999999954E-2</v>
      </c>
    </row>
    <row r="292" spans="1:14">
      <c r="A292" t="s">
        <v>30</v>
      </c>
      <c r="B292" t="s">
        <v>12</v>
      </c>
      <c r="C292">
        <v>46</v>
      </c>
      <c r="D292" s="2">
        <v>0</v>
      </c>
      <c r="E292" s="1">
        <v>2.04</v>
      </c>
      <c r="F292" s="1">
        <v>1.85</v>
      </c>
      <c r="G292" s="6">
        <v>258</v>
      </c>
      <c r="H292" s="9">
        <f t="shared" si="28"/>
        <v>6.7525000000000004</v>
      </c>
      <c r="I292" s="9">
        <f t="shared" si="29"/>
        <v>7.4459999999999997</v>
      </c>
      <c r="J292" s="9">
        <f t="shared" si="30"/>
        <v>7.4459999999999997</v>
      </c>
      <c r="K292" s="9">
        <f t="shared" si="31"/>
        <v>7.4459999999999997</v>
      </c>
      <c r="L292" s="7">
        <f t="shared" si="32"/>
        <v>-0.69349999999999934</v>
      </c>
      <c r="M292" s="10">
        <f t="shared" si="33"/>
        <v>0</v>
      </c>
      <c r="N292" s="7">
        <f t="shared" si="34"/>
        <v>-0.69349999999999934</v>
      </c>
    </row>
    <row r="293" spans="1:14">
      <c r="A293" t="s">
        <v>30</v>
      </c>
      <c r="B293" t="s">
        <v>12</v>
      </c>
      <c r="C293">
        <v>47</v>
      </c>
      <c r="D293" s="2">
        <v>0</v>
      </c>
      <c r="E293" s="1">
        <v>2.61</v>
      </c>
      <c r="F293" s="1">
        <v>2.87</v>
      </c>
      <c r="G293" s="6">
        <v>258</v>
      </c>
      <c r="H293" s="9">
        <f t="shared" si="28"/>
        <v>10.4755</v>
      </c>
      <c r="I293" s="9">
        <f t="shared" si="29"/>
        <v>9.5264999999999986</v>
      </c>
      <c r="J293" s="9">
        <f t="shared" si="30"/>
        <v>9.5264999999999986</v>
      </c>
      <c r="K293" s="9">
        <f t="shared" si="31"/>
        <v>9.5264999999999986</v>
      </c>
      <c r="L293" s="7">
        <f t="shared" si="32"/>
        <v>0.94900000000000162</v>
      </c>
      <c r="M293" s="10">
        <f t="shared" si="33"/>
        <v>0</v>
      </c>
      <c r="N293" s="7">
        <f t="shared" si="34"/>
        <v>0.94900000000000162</v>
      </c>
    </row>
    <row r="294" spans="1:14">
      <c r="A294" t="s">
        <v>30</v>
      </c>
      <c r="B294" t="s">
        <v>12</v>
      </c>
      <c r="C294">
        <v>48</v>
      </c>
      <c r="D294" s="2">
        <v>0</v>
      </c>
      <c r="E294" s="1">
        <v>1.9</v>
      </c>
      <c r="F294" s="1">
        <v>2.1</v>
      </c>
      <c r="G294" s="6">
        <v>258</v>
      </c>
      <c r="H294" s="9">
        <f t="shared" si="28"/>
        <v>7.665</v>
      </c>
      <c r="I294" s="9">
        <f t="shared" si="29"/>
        <v>6.9349999999999996</v>
      </c>
      <c r="J294" s="9">
        <f t="shared" si="30"/>
        <v>6.9349999999999996</v>
      </c>
      <c r="K294" s="9">
        <f t="shared" si="31"/>
        <v>6.9349999999999996</v>
      </c>
      <c r="L294" s="7">
        <f t="shared" si="32"/>
        <v>0.73000000000000043</v>
      </c>
      <c r="M294" s="10">
        <f t="shared" si="33"/>
        <v>0</v>
      </c>
      <c r="N294" s="7">
        <f t="shared" si="34"/>
        <v>0.73000000000000043</v>
      </c>
    </row>
    <row r="295" spans="1:14">
      <c r="A295" t="s">
        <v>30</v>
      </c>
      <c r="B295" t="s">
        <v>12</v>
      </c>
      <c r="C295">
        <v>49</v>
      </c>
      <c r="D295" s="2">
        <v>0</v>
      </c>
      <c r="E295" s="1">
        <v>1.57</v>
      </c>
      <c r="F295" s="1">
        <v>1.6</v>
      </c>
      <c r="G295" s="6">
        <v>258</v>
      </c>
      <c r="H295" s="9">
        <f t="shared" si="28"/>
        <v>5.84</v>
      </c>
      <c r="I295" s="9">
        <f t="shared" si="29"/>
        <v>5.7305000000000001</v>
      </c>
      <c r="J295" s="9">
        <f t="shared" si="30"/>
        <v>5.7305000000000001</v>
      </c>
      <c r="K295" s="9">
        <f t="shared" si="31"/>
        <v>5.7305000000000001</v>
      </c>
      <c r="L295" s="7">
        <f t="shared" si="32"/>
        <v>0.10949999999999971</v>
      </c>
      <c r="M295" s="10">
        <f t="shared" si="33"/>
        <v>0</v>
      </c>
      <c r="N295" s="7">
        <f t="shared" si="34"/>
        <v>0.10949999999999971</v>
      </c>
    </row>
    <row r="296" spans="1:14">
      <c r="A296" t="s">
        <v>30</v>
      </c>
      <c r="B296" t="s">
        <v>12</v>
      </c>
      <c r="C296">
        <v>50</v>
      </c>
      <c r="D296" s="2">
        <v>0</v>
      </c>
      <c r="E296" s="1">
        <v>1.31</v>
      </c>
      <c r="F296" s="1">
        <v>1.34</v>
      </c>
      <c r="G296" s="6">
        <v>258</v>
      </c>
      <c r="H296" s="9">
        <f t="shared" si="28"/>
        <v>4.891</v>
      </c>
      <c r="I296" s="9">
        <f t="shared" si="29"/>
        <v>4.7815000000000003</v>
      </c>
      <c r="J296" s="9">
        <f t="shared" si="30"/>
        <v>4.7815000000000003</v>
      </c>
      <c r="K296" s="9">
        <f t="shared" si="31"/>
        <v>4.7815000000000003</v>
      </c>
      <c r="L296" s="7">
        <f t="shared" si="32"/>
        <v>0.10949999999999971</v>
      </c>
      <c r="M296" s="10">
        <f t="shared" si="33"/>
        <v>0</v>
      </c>
      <c r="N296" s="7">
        <f t="shared" si="34"/>
        <v>0.10949999999999971</v>
      </c>
    </row>
    <row r="297" spans="1:14">
      <c r="A297" t="s">
        <v>30</v>
      </c>
      <c r="B297" t="s">
        <v>12</v>
      </c>
      <c r="C297">
        <v>51</v>
      </c>
      <c r="D297" s="2">
        <v>0</v>
      </c>
      <c r="E297" s="1">
        <v>1.59</v>
      </c>
      <c r="F297" s="1">
        <v>1.62</v>
      </c>
      <c r="G297" s="6">
        <v>258</v>
      </c>
      <c r="H297" s="9">
        <f t="shared" si="28"/>
        <v>5.9130000000000003</v>
      </c>
      <c r="I297" s="9">
        <f t="shared" si="29"/>
        <v>5.8035000000000005</v>
      </c>
      <c r="J297" s="9">
        <f t="shared" si="30"/>
        <v>5.8035000000000005</v>
      </c>
      <c r="K297" s="9">
        <f t="shared" si="31"/>
        <v>5.8035000000000005</v>
      </c>
      <c r="L297" s="7">
        <f t="shared" si="32"/>
        <v>0.10949999999999971</v>
      </c>
      <c r="M297" s="10">
        <f t="shared" si="33"/>
        <v>0</v>
      </c>
      <c r="N297" s="7">
        <f t="shared" si="34"/>
        <v>0.10949999999999971</v>
      </c>
    </row>
    <row r="298" spans="1:14">
      <c r="A298" t="s">
        <v>30</v>
      </c>
      <c r="B298" t="s">
        <v>12</v>
      </c>
      <c r="C298">
        <v>52</v>
      </c>
      <c r="D298" s="2">
        <v>0</v>
      </c>
      <c r="E298" s="1">
        <v>1.97</v>
      </c>
      <c r="F298" s="1">
        <v>2.0099999999999998</v>
      </c>
      <c r="G298" s="6">
        <v>258</v>
      </c>
      <c r="H298" s="9">
        <f t="shared" si="28"/>
        <v>7.3364999999999991</v>
      </c>
      <c r="I298" s="9">
        <f t="shared" si="29"/>
        <v>7.1905000000000001</v>
      </c>
      <c r="J298" s="9">
        <f t="shared" si="30"/>
        <v>7.1905000000000001</v>
      </c>
      <c r="K298" s="9">
        <f t="shared" si="31"/>
        <v>7.1905000000000001</v>
      </c>
      <c r="L298" s="7">
        <f t="shared" si="32"/>
        <v>0.14599999999999902</v>
      </c>
      <c r="M298" s="10">
        <f t="shared" si="33"/>
        <v>0</v>
      </c>
      <c r="N298" s="7">
        <f t="shared" si="34"/>
        <v>0.14599999999999902</v>
      </c>
    </row>
    <row r="299" spans="1:14">
      <c r="A299" t="s">
        <v>30</v>
      </c>
      <c r="B299" t="s">
        <v>12</v>
      </c>
      <c r="C299">
        <v>53</v>
      </c>
      <c r="D299" s="2">
        <v>0</v>
      </c>
      <c r="E299" s="1">
        <v>4.6100000000000003</v>
      </c>
      <c r="F299" s="1">
        <v>5.22</v>
      </c>
      <c r="G299" s="6">
        <v>258</v>
      </c>
      <c r="H299" s="9">
        <f t="shared" si="28"/>
        <v>19.052999999999997</v>
      </c>
      <c r="I299" s="9">
        <f t="shared" si="29"/>
        <v>16.826499999999999</v>
      </c>
      <c r="J299" s="9">
        <f t="shared" si="30"/>
        <v>16.826499999999999</v>
      </c>
      <c r="K299" s="9">
        <f t="shared" si="31"/>
        <v>16.826499999999999</v>
      </c>
      <c r="L299" s="7">
        <f t="shared" si="32"/>
        <v>2.2264999999999979</v>
      </c>
      <c r="M299" s="10">
        <f t="shared" si="33"/>
        <v>0</v>
      </c>
      <c r="N299" s="7">
        <f t="shared" si="34"/>
        <v>2.2264999999999979</v>
      </c>
    </row>
    <row r="300" spans="1:14">
      <c r="A300" t="s">
        <v>30</v>
      </c>
      <c r="B300" t="s">
        <v>12</v>
      </c>
      <c r="C300">
        <v>54</v>
      </c>
      <c r="D300" s="2">
        <v>0</v>
      </c>
      <c r="E300" s="1">
        <v>2.2400000000000002</v>
      </c>
      <c r="F300" s="1">
        <v>2.2799999999999998</v>
      </c>
      <c r="G300" s="6">
        <v>258</v>
      </c>
      <c r="H300" s="9">
        <f t="shared" si="28"/>
        <v>8.3219999999999992</v>
      </c>
      <c r="I300" s="9">
        <f t="shared" si="29"/>
        <v>8.1760000000000002</v>
      </c>
      <c r="J300" s="9">
        <f t="shared" si="30"/>
        <v>8.1760000000000002</v>
      </c>
      <c r="K300" s="9">
        <f t="shared" si="31"/>
        <v>8.1760000000000002</v>
      </c>
      <c r="L300" s="7">
        <f t="shared" si="32"/>
        <v>0.14599999999999902</v>
      </c>
      <c r="M300" s="10">
        <f t="shared" si="33"/>
        <v>0</v>
      </c>
      <c r="N300" s="7">
        <f t="shared" si="34"/>
        <v>0.14599999999999902</v>
      </c>
    </row>
    <row r="301" spans="1:14">
      <c r="A301" t="s">
        <v>30</v>
      </c>
      <c r="B301" t="s">
        <v>12</v>
      </c>
      <c r="C301">
        <v>55</v>
      </c>
      <c r="D301" s="2">
        <v>0</v>
      </c>
      <c r="E301" s="1">
        <v>1.89</v>
      </c>
      <c r="F301" s="1">
        <v>2.08</v>
      </c>
      <c r="G301" s="6">
        <v>258</v>
      </c>
      <c r="H301" s="9">
        <f t="shared" si="28"/>
        <v>7.5919999999999996</v>
      </c>
      <c r="I301" s="9">
        <f t="shared" si="29"/>
        <v>6.8984999999999994</v>
      </c>
      <c r="J301" s="9">
        <f t="shared" si="30"/>
        <v>6.8984999999999994</v>
      </c>
      <c r="K301" s="9">
        <f t="shared" si="31"/>
        <v>6.8984999999999994</v>
      </c>
      <c r="L301" s="7">
        <f t="shared" si="32"/>
        <v>0.69350000000000023</v>
      </c>
      <c r="M301" s="10">
        <f t="shared" si="33"/>
        <v>0</v>
      </c>
      <c r="N301" s="7">
        <f t="shared" si="34"/>
        <v>0.69350000000000023</v>
      </c>
    </row>
    <row r="302" spans="1:14">
      <c r="A302" t="s">
        <v>30</v>
      </c>
      <c r="B302" t="s">
        <v>12</v>
      </c>
      <c r="C302">
        <v>56</v>
      </c>
      <c r="D302" s="2">
        <v>0</v>
      </c>
      <c r="E302" s="1">
        <v>1.61</v>
      </c>
      <c r="F302" s="1">
        <v>0.75</v>
      </c>
      <c r="G302" s="6">
        <v>258</v>
      </c>
      <c r="H302" s="9">
        <f t="shared" si="28"/>
        <v>2.7374999999999998</v>
      </c>
      <c r="I302" s="9">
        <f t="shared" si="29"/>
        <v>5.8765000000000001</v>
      </c>
      <c r="J302" s="9">
        <f t="shared" si="30"/>
        <v>5.8765000000000001</v>
      </c>
      <c r="K302" s="9">
        <f t="shared" si="31"/>
        <v>5.8765000000000001</v>
      </c>
      <c r="L302" s="7">
        <f t="shared" si="32"/>
        <v>-3.1390000000000002</v>
      </c>
      <c r="M302" s="10">
        <f t="shared" si="33"/>
        <v>0</v>
      </c>
      <c r="N302" s="7">
        <f t="shared" si="34"/>
        <v>-3.1390000000000002</v>
      </c>
    </row>
    <row r="303" spans="1:14">
      <c r="A303" t="s">
        <v>30</v>
      </c>
      <c r="B303" t="s">
        <v>12</v>
      </c>
      <c r="C303">
        <v>57</v>
      </c>
      <c r="D303" s="2">
        <v>1.556</v>
      </c>
      <c r="E303" s="1">
        <v>10.11</v>
      </c>
      <c r="F303" s="1">
        <v>11.24</v>
      </c>
      <c r="G303" s="6">
        <v>258</v>
      </c>
      <c r="H303" s="9">
        <f t="shared" si="28"/>
        <v>41.025999999999996</v>
      </c>
      <c r="I303" s="9">
        <f t="shared" si="29"/>
        <v>36.901499999999999</v>
      </c>
      <c r="J303" s="9">
        <f t="shared" si="30"/>
        <v>40.915979999999998</v>
      </c>
      <c r="K303" s="9">
        <f t="shared" si="31"/>
        <v>38.908739999999995</v>
      </c>
      <c r="L303" s="7">
        <f t="shared" si="32"/>
        <v>2.1172600000000017</v>
      </c>
      <c r="M303" s="10">
        <f t="shared" si="33"/>
        <v>4.0144800000000007</v>
      </c>
      <c r="N303" s="7">
        <f t="shared" si="34"/>
        <v>4.1244999999999976</v>
      </c>
    </row>
    <row r="304" spans="1:14">
      <c r="A304" t="s">
        <v>30</v>
      </c>
      <c r="B304" t="s">
        <v>12</v>
      </c>
      <c r="C304">
        <v>58</v>
      </c>
      <c r="D304" s="2">
        <v>0</v>
      </c>
      <c r="E304" s="1">
        <v>1.19</v>
      </c>
      <c r="F304" s="1">
        <v>1.0900000000000001</v>
      </c>
      <c r="G304" s="6">
        <v>258</v>
      </c>
      <c r="H304" s="9">
        <f t="shared" si="28"/>
        <v>3.9785000000000004</v>
      </c>
      <c r="I304" s="9">
        <f t="shared" si="29"/>
        <v>4.3434999999999997</v>
      </c>
      <c r="J304" s="9">
        <f t="shared" si="30"/>
        <v>4.3434999999999997</v>
      </c>
      <c r="K304" s="9">
        <f t="shared" si="31"/>
        <v>4.3434999999999997</v>
      </c>
      <c r="L304" s="7">
        <f t="shared" si="32"/>
        <v>-0.36499999999999932</v>
      </c>
      <c r="M304" s="10">
        <f t="shared" si="33"/>
        <v>0</v>
      </c>
      <c r="N304" s="7">
        <f t="shared" si="34"/>
        <v>-0.36499999999999932</v>
      </c>
    </row>
    <row r="305" spans="1:14">
      <c r="A305" t="s">
        <v>30</v>
      </c>
      <c r="B305" t="s">
        <v>12</v>
      </c>
      <c r="C305">
        <v>59</v>
      </c>
      <c r="D305" s="2">
        <v>0</v>
      </c>
      <c r="E305" s="1">
        <v>0.78</v>
      </c>
      <c r="F305" s="1">
        <v>0.8</v>
      </c>
      <c r="G305" s="6">
        <v>258</v>
      </c>
      <c r="H305" s="9">
        <f t="shared" si="28"/>
        <v>2.92</v>
      </c>
      <c r="I305" s="9">
        <f t="shared" si="29"/>
        <v>2.847</v>
      </c>
      <c r="J305" s="9">
        <f t="shared" si="30"/>
        <v>2.847</v>
      </c>
      <c r="K305" s="9">
        <f t="shared" si="31"/>
        <v>2.847</v>
      </c>
      <c r="L305" s="7">
        <f t="shared" si="32"/>
        <v>7.2999999999999954E-2</v>
      </c>
      <c r="M305" s="10">
        <f t="shared" si="33"/>
        <v>0</v>
      </c>
      <c r="N305" s="7">
        <f t="shared" si="34"/>
        <v>7.2999999999999954E-2</v>
      </c>
    </row>
    <row r="306" spans="1:14">
      <c r="A306" t="s">
        <v>30</v>
      </c>
      <c r="B306" t="s">
        <v>12</v>
      </c>
      <c r="C306">
        <v>60</v>
      </c>
      <c r="D306" s="2">
        <v>0</v>
      </c>
      <c r="E306" s="1">
        <v>2.46</v>
      </c>
      <c r="F306" s="1">
        <v>2.1</v>
      </c>
      <c r="G306" s="6">
        <v>258</v>
      </c>
      <c r="H306" s="9">
        <f t="shared" si="28"/>
        <v>7.665</v>
      </c>
      <c r="I306" s="9">
        <f t="shared" si="29"/>
        <v>8.9789999999999992</v>
      </c>
      <c r="J306" s="9">
        <f t="shared" si="30"/>
        <v>8.9789999999999992</v>
      </c>
      <c r="K306" s="9">
        <f t="shared" si="31"/>
        <v>8.9789999999999992</v>
      </c>
      <c r="L306" s="7">
        <f t="shared" si="32"/>
        <v>-1.3139999999999992</v>
      </c>
      <c r="M306" s="10">
        <f t="shared" si="33"/>
        <v>0</v>
      </c>
      <c r="N306" s="7">
        <f t="shared" si="34"/>
        <v>-1.3139999999999992</v>
      </c>
    </row>
    <row r="307" spans="1:14">
      <c r="A307" t="s">
        <v>30</v>
      </c>
      <c r="B307" t="s">
        <v>12</v>
      </c>
      <c r="C307">
        <v>61</v>
      </c>
      <c r="D307" s="2">
        <v>0</v>
      </c>
      <c r="E307" s="1">
        <v>1.9</v>
      </c>
      <c r="F307" s="1">
        <v>2.1</v>
      </c>
      <c r="G307" s="6">
        <v>258</v>
      </c>
      <c r="H307" s="9">
        <f t="shared" si="28"/>
        <v>7.665</v>
      </c>
      <c r="I307" s="9">
        <f t="shared" si="29"/>
        <v>6.9349999999999996</v>
      </c>
      <c r="J307" s="9">
        <f t="shared" si="30"/>
        <v>6.9349999999999996</v>
      </c>
      <c r="K307" s="9">
        <f t="shared" si="31"/>
        <v>6.9349999999999996</v>
      </c>
      <c r="L307" s="7">
        <f t="shared" si="32"/>
        <v>0.73000000000000043</v>
      </c>
      <c r="M307" s="10">
        <f t="shared" si="33"/>
        <v>0</v>
      </c>
      <c r="N307" s="7">
        <f t="shared" si="34"/>
        <v>0.73000000000000043</v>
      </c>
    </row>
    <row r="308" spans="1:14">
      <c r="A308" t="s">
        <v>30</v>
      </c>
      <c r="B308" t="s">
        <v>12</v>
      </c>
      <c r="C308">
        <v>62</v>
      </c>
      <c r="D308" s="2">
        <v>0</v>
      </c>
      <c r="E308" s="1">
        <v>1.9</v>
      </c>
      <c r="F308" s="1">
        <v>2.1</v>
      </c>
      <c r="G308" s="6">
        <v>258</v>
      </c>
      <c r="H308" s="9">
        <f t="shared" si="28"/>
        <v>7.665</v>
      </c>
      <c r="I308" s="9">
        <f t="shared" si="29"/>
        <v>6.9349999999999996</v>
      </c>
      <c r="J308" s="9">
        <f t="shared" si="30"/>
        <v>6.9349999999999996</v>
      </c>
      <c r="K308" s="9">
        <f t="shared" si="31"/>
        <v>6.9349999999999996</v>
      </c>
      <c r="L308" s="7">
        <f t="shared" si="32"/>
        <v>0.73000000000000043</v>
      </c>
      <c r="M308" s="10">
        <f t="shared" si="33"/>
        <v>0</v>
      </c>
      <c r="N308" s="7">
        <f t="shared" si="34"/>
        <v>0.73000000000000043</v>
      </c>
    </row>
    <row r="309" spans="1:14">
      <c r="A309" t="s">
        <v>30</v>
      </c>
      <c r="B309" t="s">
        <v>12</v>
      </c>
      <c r="C309">
        <v>63</v>
      </c>
      <c r="D309" s="2">
        <v>0</v>
      </c>
      <c r="E309" s="1">
        <v>0.7</v>
      </c>
      <c r="F309" s="1">
        <v>0.72</v>
      </c>
      <c r="G309" s="6">
        <v>258</v>
      </c>
      <c r="H309" s="9">
        <f t="shared" si="28"/>
        <v>2.6279999999999997</v>
      </c>
      <c r="I309" s="9">
        <f t="shared" si="29"/>
        <v>2.5549999999999997</v>
      </c>
      <c r="J309" s="9">
        <f t="shared" si="30"/>
        <v>2.5549999999999997</v>
      </c>
      <c r="K309" s="9">
        <f t="shared" si="31"/>
        <v>2.5549999999999997</v>
      </c>
      <c r="L309" s="7">
        <f t="shared" si="32"/>
        <v>7.2999999999999954E-2</v>
      </c>
      <c r="M309" s="10">
        <f t="shared" si="33"/>
        <v>0</v>
      </c>
      <c r="N309" s="7">
        <f t="shared" si="34"/>
        <v>7.2999999999999954E-2</v>
      </c>
    </row>
    <row r="310" spans="1:14">
      <c r="A310" t="s">
        <v>30</v>
      </c>
      <c r="B310" t="s">
        <v>12</v>
      </c>
      <c r="C310">
        <v>64</v>
      </c>
      <c r="D310" s="2">
        <v>0</v>
      </c>
      <c r="E310" s="1">
        <v>0.74</v>
      </c>
      <c r="F310" s="1">
        <v>0.76</v>
      </c>
      <c r="G310" s="6">
        <v>258</v>
      </c>
      <c r="H310" s="9">
        <f t="shared" si="28"/>
        <v>2.774</v>
      </c>
      <c r="I310" s="9">
        <f t="shared" si="29"/>
        <v>2.7010000000000001</v>
      </c>
      <c r="J310" s="9">
        <f t="shared" si="30"/>
        <v>2.7010000000000001</v>
      </c>
      <c r="K310" s="9">
        <f t="shared" si="31"/>
        <v>2.7010000000000001</v>
      </c>
      <c r="L310" s="7">
        <f t="shared" si="32"/>
        <v>7.2999999999999954E-2</v>
      </c>
      <c r="M310" s="10">
        <f t="shared" si="33"/>
        <v>0</v>
      </c>
      <c r="N310" s="7">
        <f t="shared" si="34"/>
        <v>7.2999999999999954E-2</v>
      </c>
    </row>
    <row r="311" spans="1:14">
      <c r="A311" t="s">
        <v>30</v>
      </c>
      <c r="B311" t="s">
        <v>12</v>
      </c>
      <c r="C311">
        <v>65</v>
      </c>
      <c r="D311" s="2">
        <v>0</v>
      </c>
      <c r="E311" s="1">
        <v>2.93</v>
      </c>
      <c r="F311" s="1">
        <v>2.14</v>
      </c>
      <c r="G311" s="6">
        <v>258</v>
      </c>
      <c r="H311" s="9">
        <f t="shared" si="28"/>
        <v>7.8109999999999999</v>
      </c>
      <c r="I311" s="9">
        <f t="shared" si="29"/>
        <v>10.6945</v>
      </c>
      <c r="J311" s="9">
        <f t="shared" si="30"/>
        <v>10.6945</v>
      </c>
      <c r="K311" s="9">
        <f t="shared" si="31"/>
        <v>10.6945</v>
      </c>
      <c r="L311" s="7">
        <f t="shared" si="32"/>
        <v>-2.8834999999999997</v>
      </c>
      <c r="M311" s="10">
        <f t="shared" si="33"/>
        <v>0</v>
      </c>
      <c r="N311" s="7">
        <f t="shared" si="34"/>
        <v>-2.8834999999999997</v>
      </c>
    </row>
    <row r="312" spans="1:14">
      <c r="A312" t="s">
        <v>30</v>
      </c>
      <c r="B312" t="s">
        <v>12</v>
      </c>
      <c r="C312">
        <v>66</v>
      </c>
      <c r="D312" s="2">
        <v>0</v>
      </c>
      <c r="E312" s="1">
        <v>0.75</v>
      </c>
      <c r="F312" s="1">
        <v>0.77</v>
      </c>
      <c r="G312" s="6">
        <v>258</v>
      </c>
      <c r="H312" s="9">
        <f t="shared" si="28"/>
        <v>2.8104999999999998</v>
      </c>
      <c r="I312" s="9">
        <f t="shared" si="29"/>
        <v>2.7374999999999998</v>
      </c>
      <c r="J312" s="9">
        <f t="shared" si="30"/>
        <v>2.7374999999999998</v>
      </c>
      <c r="K312" s="9">
        <f t="shared" si="31"/>
        <v>2.7374999999999998</v>
      </c>
      <c r="L312" s="7">
        <f t="shared" si="32"/>
        <v>7.2999999999999954E-2</v>
      </c>
      <c r="M312" s="10">
        <f t="shared" si="33"/>
        <v>0</v>
      </c>
      <c r="N312" s="7">
        <f t="shared" si="34"/>
        <v>7.2999999999999954E-2</v>
      </c>
    </row>
    <row r="313" spans="1:14">
      <c r="A313" t="s">
        <v>30</v>
      </c>
      <c r="B313" t="s">
        <v>12</v>
      </c>
      <c r="C313">
        <v>67</v>
      </c>
      <c r="D313" s="2">
        <v>0</v>
      </c>
      <c r="E313" s="1">
        <v>1.92</v>
      </c>
      <c r="F313" s="1">
        <v>2.11</v>
      </c>
      <c r="G313" s="6">
        <v>258</v>
      </c>
      <c r="H313" s="9">
        <f t="shared" si="28"/>
        <v>7.7014999999999993</v>
      </c>
      <c r="I313" s="9">
        <f t="shared" si="29"/>
        <v>7.008</v>
      </c>
      <c r="J313" s="9">
        <f t="shared" si="30"/>
        <v>7.008</v>
      </c>
      <c r="K313" s="9">
        <f t="shared" si="31"/>
        <v>7.008</v>
      </c>
      <c r="L313" s="7">
        <f t="shared" si="32"/>
        <v>0.69349999999999934</v>
      </c>
      <c r="M313" s="10">
        <f t="shared" si="33"/>
        <v>0</v>
      </c>
      <c r="N313" s="7">
        <f t="shared" si="34"/>
        <v>0.69349999999999934</v>
      </c>
    </row>
    <row r="314" spans="1:14">
      <c r="A314" t="s">
        <v>30</v>
      </c>
      <c r="B314" t="s">
        <v>12</v>
      </c>
      <c r="C314">
        <v>68</v>
      </c>
      <c r="D314" s="2">
        <v>0</v>
      </c>
      <c r="E314" s="1">
        <v>0.78</v>
      </c>
      <c r="F314" s="1">
        <v>0.8</v>
      </c>
      <c r="G314" s="6">
        <v>258</v>
      </c>
      <c r="H314" s="9">
        <f t="shared" si="28"/>
        <v>2.92</v>
      </c>
      <c r="I314" s="9">
        <f t="shared" si="29"/>
        <v>2.847</v>
      </c>
      <c r="J314" s="9">
        <f t="shared" si="30"/>
        <v>2.847</v>
      </c>
      <c r="K314" s="9">
        <f t="shared" si="31"/>
        <v>2.847</v>
      </c>
      <c r="L314" s="7">
        <f t="shared" si="32"/>
        <v>7.2999999999999954E-2</v>
      </c>
      <c r="M314" s="10">
        <f t="shared" si="33"/>
        <v>0</v>
      </c>
      <c r="N314" s="7">
        <f t="shared" si="34"/>
        <v>7.2999999999999954E-2</v>
      </c>
    </row>
    <row r="315" spans="1:14">
      <c r="A315" t="s">
        <v>30</v>
      </c>
      <c r="B315" t="s">
        <v>12</v>
      </c>
      <c r="C315">
        <v>69</v>
      </c>
      <c r="D315" s="2">
        <v>0</v>
      </c>
      <c r="E315" s="1">
        <v>1.55</v>
      </c>
      <c r="F315" s="1">
        <v>0.83</v>
      </c>
      <c r="G315" s="6">
        <v>258</v>
      </c>
      <c r="H315" s="9">
        <f t="shared" si="28"/>
        <v>3.0294999999999996</v>
      </c>
      <c r="I315" s="9">
        <f t="shared" si="29"/>
        <v>5.6574999999999998</v>
      </c>
      <c r="J315" s="9">
        <f t="shared" si="30"/>
        <v>5.6574999999999998</v>
      </c>
      <c r="K315" s="9">
        <f t="shared" si="31"/>
        <v>5.6574999999999998</v>
      </c>
      <c r="L315" s="7">
        <f t="shared" si="32"/>
        <v>-2.6280000000000001</v>
      </c>
      <c r="M315" s="10">
        <f t="shared" si="33"/>
        <v>0</v>
      </c>
      <c r="N315" s="7">
        <f t="shared" si="34"/>
        <v>-2.6280000000000001</v>
      </c>
    </row>
    <row r="316" spans="1:14">
      <c r="A316" t="s">
        <v>30</v>
      </c>
      <c r="B316" t="s">
        <v>12</v>
      </c>
      <c r="C316">
        <v>70</v>
      </c>
      <c r="D316" s="2">
        <v>0</v>
      </c>
      <c r="E316" s="1">
        <v>3.18</v>
      </c>
      <c r="F316" s="1">
        <v>3.23</v>
      </c>
      <c r="G316" s="6">
        <v>258</v>
      </c>
      <c r="H316" s="9">
        <f t="shared" si="28"/>
        <v>11.7895</v>
      </c>
      <c r="I316" s="9">
        <f t="shared" si="29"/>
        <v>11.607000000000001</v>
      </c>
      <c r="J316" s="9">
        <f t="shared" si="30"/>
        <v>11.607000000000001</v>
      </c>
      <c r="K316" s="9">
        <f t="shared" si="31"/>
        <v>11.607000000000001</v>
      </c>
      <c r="L316" s="7">
        <f t="shared" si="32"/>
        <v>0.18249999999999922</v>
      </c>
      <c r="M316" s="10">
        <f t="shared" si="33"/>
        <v>0</v>
      </c>
      <c r="N316" s="7">
        <f t="shared" si="34"/>
        <v>0.18249999999999922</v>
      </c>
    </row>
    <row r="317" spans="1:14">
      <c r="A317" t="s">
        <v>30</v>
      </c>
      <c r="B317" t="s">
        <v>12</v>
      </c>
      <c r="C317">
        <v>71</v>
      </c>
      <c r="D317" s="2">
        <v>0</v>
      </c>
      <c r="E317" s="1">
        <v>1.38</v>
      </c>
      <c r="F317" s="1">
        <v>1.41</v>
      </c>
      <c r="G317" s="6">
        <v>258</v>
      </c>
      <c r="H317" s="9">
        <f t="shared" si="28"/>
        <v>5.1464999999999996</v>
      </c>
      <c r="I317" s="9">
        <f t="shared" si="29"/>
        <v>5.0369999999999999</v>
      </c>
      <c r="J317" s="9">
        <f t="shared" si="30"/>
        <v>5.0369999999999999</v>
      </c>
      <c r="K317" s="9">
        <f t="shared" si="31"/>
        <v>5.0369999999999999</v>
      </c>
      <c r="L317" s="7">
        <f t="shared" si="32"/>
        <v>0.10949999999999971</v>
      </c>
      <c r="M317" s="10">
        <f t="shared" si="33"/>
        <v>0</v>
      </c>
      <c r="N317" s="7">
        <f t="shared" si="34"/>
        <v>0.10949999999999971</v>
      </c>
    </row>
    <row r="318" spans="1:14">
      <c r="A318" t="s">
        <v>30</v>
      </c>
      <c r="B318" t="s">
        <v>12</v>
      </c>
      <c r="C318">
        <v>72</v>
      </c>
      <c r="D318" s="2">
        <v>0</v>
      </c>
      <c r="E318" s="1">
        <v>6.1</v>
      </c>
      <c r="F318" s="1">
        <v>6.67</v>
      </c>
      <c r="G318" s="6">
        <v>258</v>
      </c>
      <c r="H318" s="9">
        <f t="shared" si="28"/>
        <v>24.345499999999998</v>
      </c>
      <c r="I318" s="9">
        <f t="shared" si="29"/>
        <v>22.264999999999997</v>
      </c>
      <c r="J318" s="9">
        <f t="shared" si="30"/>
        <v>22.264999999999997</v>
      </c>
      <c r="K318" s="9">
        <f t="shared" si="31"/>
        <v>22.264999999999997</v>
      </c>
      <c r="L318" s="7">
        <f t="shared" si="32"/>
        <v>2.0805000000000007</v>
      </c>
      <c r="M318" s="10">
        <f t="shared" si="33"/>
        <v>0</v>
      </c>
      <c r="N318" s="7">
        <f t="shared" si="34"/>
        <v>2.0805000000000007</v>
      </c>
    </row>
    <row r="319" spans="1:14">
      <c r="A319" t="s">
        <v>30</v>
      </c>
      <c r="B319" t="s">
        <v>12</v>
      </c>
      <c r="C319">
        <v>73</v>
      </c>
      <c r="D319" s="2">
        <v>0.16500000000000001</v>
      </c>
      <c r="E319" s="1">
        <v>6.28</v>
      </c>
      <c r="F319" s="1">
        <v>6.87</v>
      </c>
      <c r="G319" s="6">
        <v>258</v>
      </c>
      <c r="H319" s="9">
        <f t="shared" si="28"/>
        <v>25.075499999999998</v>
      </c>
      <c r="I319" s="9">
        <f t="shared" si="29"/>
        <v>22.922000000000001</v>
      </c>
      <c r="J319" s="9">
        <f t="shared" si="30"/>
        <v>23.3477</v>
      </c>
      <c r="K319" s="9">
        <f t="shared" si="31"/>
        <v>23.13485</v>
      </c>
      <c r="L319" s="7">
        <f t="shared" si="32"/>
        <v>1.940649999999998</v>
      </c>
      <c r="M319" s="10">
        <f t="shared" si="33"/>
        <v>0.42570000000000002</v>
      </c>
      <c r="N319" s="7">
        <f t="shared" si="34"/>
        <v>2.1534999999999975</v>
      </c>
    </row>
    <row r="320" spans="1:14">
      <c r="A320" t="s">
        <v>30</v>
      </c>
      <c r="B320" t="s">
        <v>12</v>
      </c>
      <c r="C320">
        <v>74</v>
      </c>
      <c r="D320" s="2">
        <v>0</v>
      </c>
      <c r="E320" s="1">
        <v>5.51</v>
      </c>
      <c r="F320" s="1">
        <v>5.95</v>
      </c>
      <c r="G320" s="6">
        <v>258</v>
      </c>
      <c r="H320" s="9">
        <f t="shared" si="28"/>
        <v>21.717500000000001</v>
      </c>
      <c r="I320" s="9">
        <f t="shared" si="29"/>
        <v>20.111499999999999</v>
      </c>
      <c r="J320" s="9">
        <f t="shared" si="30"/>
        <v>20.111499999999999</v>
      </c>
      <c r="K320" s="9">
        <f t="shared" si="31"/>
        <v>20.111499999999999</v>
      </c>
      <c r="L320" s="7">
        <f t="shared" si="32"/>
        <v>1.6060000000000016</v>
      </c>
      <c r="M320" s="10">
        <f t="shared" si="33"/>
        <v>0</v>
      </c>
      <c r="N320" s="7">
        <f t="shared" si="34"/>
        <v>1.6060000000000016</v>
      </c>
    </row>
    <row r="321" spans="1:14">
      <c r="A321" t="s">
        <v>30</v>
      </c>
      <c r="B321" t="s">
        <v>12</v>
      </c>
      <c r="C321">
        <v>75</v>
      </c>
      <c r="D321" s="2">
        <v>0</v>
      </c>
      <c r="E321" s="1">
        <v>9.86</v>
      </c>
      <c r="F321" s="1">
        <v>11.11</v>
      </c>
      <c r="G321" s="6">
        <v>258</v>
      </c>
      <c r="H321" s="9">
        <f t="shared" si="28"/>
        <v>40.551499999999997</v>
      </c>
      <c r="I321" s="9">
        <f t="shared" si="29"/>
        <v>35.988999999999997</v>
      </c>
      <c r="J321" s="9">
        <f t="shared" si="30"/>
        <v>35.988999999999997</v>
      </c>
      <c r="K321" s="9">
        <f t="shared" si="31"/>
        <v>35.988999999999997</v>
      </c>
      <c r="L321" s="7">
        <f t="shared" si="32"/>
        <v>4.5625</v>
      </c>
      <c r="M321" s="10">
        <f t="shared" si="33"/>
        <v>0</v>
      </c>
      <c r="N321" s="7">
        <f t="shared" si="34"/>
        <v>4.5625</v>
      </c>
    </row>
    <row r="322" spans="1:14">
      <c r="A322" t="s">
        <v>30</v>
      </c>
      <c r="B322" t="s">
        <v>12</v>
      </c>
      <c r="C322">
        <v>76</v>
      </c>
      <c r="D322" s="2">
        <v>0.74</v>
      </c>
      <c r="E322" s="1">
        <v>4.17</v>
      </c>
      <c r="F322" s="1">
        <v>4.51</v>
      </c>
      <c r="G322" s="6">
        <v>258</v>
      </c>
      <c r="H322" s="9">
        <f t="shared" ref="H322:H385" si="35">3.65*F322</f>
        <v>16.461499999999997</v>
      </c>
      <c r="I322" s="9">
        <f t="shared" ref="I322:I385" si="36">3.65*E322</f>
        <v>15.220499999999999</v>
      </c>
      <c r="J322" s="9">
        <f t="shared" ref="J322:J385" si="37">I322+0.01*G322*D322</f>
        <v>17.1297</v>
      </c>
      <c r="K322" s="9">
        <f t="shared" ref="K322:K385" si="38">AVERAGE(I322:J322)</f>
        <v>16.1751</v>
      </c>
      <c r="L322" s="7">
        <f t="shared" ref="L322:L385" si="39">H322-K322</f>
        <v>0.28639999999999688</v>
      </c>
      <c r="M322" s="10">
        <f t="shared" ref="M322:M385" si="40">D322*G322/100</f>
        <v>1.9091999999999998</v>
      </c>
      <c r="N322" s="7">
        <f t="shared" ref="N322:N385" si="41">H322-I322</f>
        <v>1.2409999999999979</v>
      </c>
    </row>
    <row r="323" spans="1:14">
      <c r="A323" t="s">
        <v>30</v>
      </c>
      <c r="B323" t="s">
        <v>12</v>
      </c>
      <c r="C323">
        <v>77</v>
      </c>
      <c r="D323" s="2">
        <v>0</v>
      </c>
      <c r="E323" s="1">
        <v>2.29</v>
      </c>
      <c r="F323" s="1">
        <v>2.33</v>
      </c>
      <c r="G323" s="6">
        <v>258</v>
      </c>
      <c r="H323" s="9">
        <f t="shared" si="35"/>
        <v>8.5045000000000002</v>
      </c>
      <c r="I323" s="9">
        <f t="shared" si="36"/>
        <v>8.3584999999999994</v>
      </c>
      <c r="J323" s="9">
        <f t="shared" si="37"/>
        <v>8.3584999999999994</v>
      </c>
      <c r="K323" s="9">
        <f t="shared" si="38"/>
        <v>8.3584999999999994</v>
      </c>
      <c r="L323" s="7">
        <f t="shared" si="39"/>
        <v>0.1460000000000008</v>
      </c>
      <c r="M323" s="10">
        <f t="shared" si="40"/>
        <v>0</v>
      </c>
      <c r="N323" s="7">
        <f t="shared" si="41"/>
        <v>0.1460000000000008</v>
      </c>
    </row>
    <row r="324" spans="1:14">
      <c r="A324" t="s">
        <v>30</v>
      </c>
      <c r="B324" t="s">
        <v>12</v>
      </c>
      <c r="C324">
        <v>78</v>
      </c>
      <c r="D324" s="2">
        <v>0</v>
      </c>
      <c r="E324" s="1">
        <v>4.92</v>
      </c>
      <c r="F324" s="1">
        <v>5.36</v>
      </c>
      <c r="G324" s="6">
        <v>258</v>
      </c>
      <c r="H324" s="9">
        <f t="shared" si="35"/>
        <v>19.564</v>
      </c>
      <c r="I324" s="9">
        <f t="shared" si="36"/>
        <v>17.957999999999998</v>
      </c>
      <c r="J324" s="9">
        <f t="shared" si="37"/>
        <v>17.957999999999998</v>
      </c>
      <c r="K324" s="9">
        <f t="shared" si="38"/>
        <v>17.957999999999998</v>
      </c>
      <c r="L324" s="7">
        <f t="shared" si="39"/>
        <v>1.6060000000000016</v>
      </c>
      <c r="M324" s="10">
        <f t="shared" si="40"/>
        <v>0</v>
      </c>
      <c r="N324" s="7">
        <f t="shared" si="41"/>
        <v>1.6060000000000016</v>
      </c>
    </row>
    <row r="325" spans="1:14">
      <c r="A325" t="s">
        <v>30</v>
      </c>
      <c r="B325" t="s">
        <v>12</v>
      </c>
      <c r="C325">
        <v>79</v>
      </c>
      <c r="D325" s="2">
        <v>0</v>
      </c>
      <c r="E325" s="1">
        <v>14.32</v>
      </c>
      <c r="F325" s="1">
        <v>16.12</v>
      </c>
      <c r="G325" s="6">
        <v>258</v>
      </c>
      <c r="H325" s="9">
        <f t="shared" si="35"/>
        <v>58.838000000000001</v>
      </c>
      <c r="I325" s="9">
        <f t="shared" si="36"/>
        <v>52.268000000000001</v>
      </c>
      <c r="J325" s="9">
        <f t="shared" si="37"/>
        <v>52.268000000000001</v>
      </c>
      <c r="K325" s="9">
        <f t="shared" si="38"/>
        <v>52.268000000000001</v>
      </c>
      <c r="L325" s="7">
        <f t="shared" si="39"/>
        <v>6.57</v>
      </c>
      <c r="M325" s="10">
        <f t="shared" si="40"/>
        <v>0</v>
      </c>
      <c r="N325" s="7">
        <f t="shared" si="41"/>
        <v>6.57</v>
      </c>
    </row>
    <row r="326" spans="1:14">
      <c r="A326" t="s">
        <v>30</v>
      </c>
      <c r="B326" t="s">
        <v>12</v>
      </c>
      <c r="C326">
        <v>80</v>
      </c>
      <c r="D326" s="2">
        <v>0</v>
      </c>
      <c r="E326" s="1">
        <v>1.0900000000000001</v>
      </c>
      <c r="F326" s="1">
        <v>1.1100000000000001</v>
      </c>
      <c r="G326" s="6">
        <v>258</v>
      </c>
      <c r="H326" s="9">
        <f t="shared" si="35"/>
        <v>4.0514999999999999</v>
      </c>
      <c r="I326" s="9">
        <f t="shared" si="36"/>
        <v>3.9785000000000004</v>
      </c>
      <c r="J326" s="9">
        <f t="shared" si="37"/>
        <v>3.9785000000000004</v>
      </c>
      <c r="K326" s="9">
        <f t="shared" si="38"/>
        <v>3.9785000000000004</v>
      </c>
      <c r="L326" s="7">
        <f t="shared" si="39"/>
        <v>7.299999999999951E-2</v>
      </c>
      <c r="M326" s="10">
        <f t="shared" si="40"/>
        <v>0</v>
      </c>
      <c r="N326" s="7">
        <f t="shared" si="41"/>
        <v>7.299999999999951E-2</v>
      </c>
    </row>
    <row r="327" spans="1:14">
      <c r="A327" t="s">
        <v>30</v>
      </c>
      <c r="B327" t="s">
        <v>12</v>
      </c>
      <c r="C327">
        <v>81</v>
      </c>
      <c r="D327" s="2">
        <v>0</v>
      </c>
      <c r="E327" s="1">
        <v>2.84</v>
      </c>
      <c r="F327" s="1">
        <v>2.89</v>
      </c>
      <c r="G327" s="6">
        <v>258</v>
      </c>
      <c r="H327" s="9">
        <f t="shared" si="35"/>
        <v>10.548500000000001</v>
      </c>
      <c r="I327" s="9">
        <f t="shared" si="36"/>
        <v>10.366</v>
      </c>
      <c r="J327" s="9">
        <f t="shared" si="37"/>
        <v>10.366</v>
      </c>
      <c r="K327" s="9">
        <f t="shared" si="38"/>
        <v>10.366</v>
      </c>
      <c r="L327" s="7">
        <f t="shared" si="39"/>
        <v>0.18250000000000099</v>
      </c>
      <c r="M327" s="10">
        <f t="shared" si="40"/>
        <v>0</v>
      </c>
      <c r="N327" s="7">
        <f t="shared" si="41"/>
        <v>0.18250000000000099</v>
      </c>
    </row>
    <row r="328" spans="1:14">
      <c r="A328" t="s">
        <v>30</v>
      </c>
      <c r="B328" t="s">
        <v>12</v>
      </c>
      <c r="C328">
        <v>82</v>
      </c>
      <c r="D328" s="2">
        <v>0</v>
      </c>
      <c r="E328" s="1">
        <v>1.57</v>
      </c>
      <c r="F328" s="1">
        <v>1.6</v>
      </c>
      <c r="G328" s="6">
        <v>258</v>
      </c>
      <c r="H328" s="9">
        <f t="shared" si="35"/>
        <v>5.84</v>
      </c>
      <c r="I328" s="9">
        <f t="shared" si="36"/>
        <v>5.7305000000000001</v>
      </c>
      <c r="J328" s="9">
        <f t="shared" si="37"/>
        <v>5.7305000000000001</v>
      </c>
      <c r="K328" s="9">
        <f t="shared" si="38"/>
        <v>5.7305000000000001</v>
      </c>
      <c r="L328" s="7">
        <f t="shared" si="39"/>
        <v>0.10949999999999971</v>
      </c>
      <c r="M328" s="10">
        <f t="shared" si="40"/>
        <v>0</v>
      </c>
      <c r="N328" s="7">
        <f t="shared" si="41"/>
        <v>0.10949999999999971</v>
      </c>
    </row>
    <row r="329" spans="1:14">
      <c r="A329" t="s">
        <v>30</v>
      </c>
      <c r="B329" t="s">
        <v>12</v>
      </c>
      <c r="C329">
        <v>83</v>
      </c>
      <c r="D329" s="2">
        <v>0</v>
      </c>
      <c r="E329" s="1">
        <v>4.5999999999999996</v>
      </c>
      <c r="F329" s="1">
        <v>4.87</v>
      </c>
      <c r="G329" s="6">
        <v>258</v>
      </c>
      <c r="H329" s="9">
        <f t="shared" si="35"/>
        <v>17.775500000000001</v>
      </c>
      <c r="I329" s="9">
        <f t="shared" si="36"/>
        <v>16.79</v>
      </c>
      <c r="J329" s="9">
        <f t="shared" si="37"/>
        <v>16.79</v>
      </c>
      <c r="K329" s="9">
        <f t="shared" si="38"/>
        <v>16.79</v>
      </c>
      <c r="L329" s="7">
        <f t="shared" si="39"/>
        <v>0.98550000000000182</v>
      </c>
      <c r="M329" s="10">
        <f t="shared" si="40"/>
        <v>0</v>
      </c>
      <c r="N329" s="7">
        <f t="shared" si="41"/>
        <v>0.98550000000000182</v>
      </c>
    </row>
    <row r="330" spans="1:14">
      <c r="A330" t="s">
        <v>30</v>
      </c>
      <c r="B330" t="s">
        <v>12</v>
      </c>
      <c r="C330">
        <v>84</v>
      </c>
      <c r="D330" s="2">
        <v>0</v>
      </c>
      <c r="E330" s="1">
        <v>7.56</v>
      </c>
      <c r="F330" s="1">
        <v>8.2899999999999991</v>
      </c>
      <c r="G330" s="6">
        <v>258</v>
      </c>
      <c r="H330" s="9">
        <f t="shared" si="35"/>
        <v>30.258499999999994</v>
      </c>
      <c r="I330" s="9">
        <f t="shared" si="36"/>
        <v>27.593999999999998</v>
      </c>
      <c r="J330" s="9">
        <f t="shared" si="37"/>
        <v>27.593999999999998</v>
      </c>
      <c r="K330" s="9">
        <f t="shared" si="38"/>
        <v>27.593999999999998</v>
      </c>
      <c r="L330" s="7">
        <f t="shared" si="39"/>
        <v>2.6644999999999968</v>
      </c>
      <c r="M330" s="10">
        <f t="shared" si="40"/>
        <v>0</v>
      </c>
      <c r="N330" s="7">
        <f t="shared" si="41"/>
        <v>2.6644999999999968</v>
      </c>
    </row>
    <row r="331" spans="1:14">
      <c r="A331" t="s">
        <v>30</v>
      </c>
      <c r="B331" t="s">
        <v>12</v>
      </c>
      <c r="C331">
        <v>85</v>
      </c>
      <c r="D331" s="2">
        <v>0</v>
      </c>
      <c r="E331" s="1">
        <v>1.8</v>
      </c>
      <c r="F331" s="1">
        <v>0.98</v>
      </c>
      <c r="G331" s="6">
        <v>258</v>
      </c>
      <c r="H331" s="9">
        <f t="shared" si="35"/>
        <v>3.577</v>
      </c>
      <c r="I331" s="9">
        <f t="shared" si="36"/>
        <v>6.57</v>
      </c>
      <c r="J331" s="9">
        <f t="shared" si="37"/>
        <v>6.57</v>
      </c>
      <c r="K331" s="9">
        <f t="shared" si="38"/>
        <v>6.57</v>
      </c>
      <c r="L331" s="7">
        <f t="shared" si="39"/>
        <v>-2.9930000000000003</v>
      </c>
      <c r="M331" s="10">
        <f t="shared" si="40"/>
        <v>0</v>
      </c>
      <c r="N331" s="7">
        <f t="shared" si="41"/>
        <v>-2.9930000000000003</v>
      </c>
    </row>
    <row r="332" spans="1:14">
      <c r="A332" t="s">
        <v>30</v>
      </c>
      <c r="B332" t="s">
        <v>12</v>
      </c>
      <c r="C332">
        <v>86</v>
      </c>
      <c r="D332" s="2">
        <v>0</v>
      </c>
      <c r="E332" s="1">
        <v>1.69</v>
      </c>
      <c r="F332" s="1">
        <v>1.72</v>
      </c>
      <c r="G332" s="6">
        <v>258</v>
      </c>
      <c r="H332" s="9">
        <f t="shared" si="35"/>
        <v>6.2779999999999996</v>
      </c>
      <c r="I332" s="9">
        <f t="shared" si="36"/>
        <v>6.1684999999999999</v>
      </c>
      <c r="J332" s="9">
        <f t="shared" si="37"/>
        <v>6.1684999999999999</v>
      </c>
      <c r="K332" s="9">
        <f t="shared" si="38"/>
        <v>6.1684999999999999</v>
      </c>
      <c r="L332" s="7">
        <f t="shared" si="39"/>
        <v>0.10949999999999971</v>
      </c>
      <c r="M332" s="10">
        <f t="shared" si="40"/>
        <v>0</v>
      </c>
      <c r="N332" s="7">
        <f t="shared" si="41"/>
        <v>0.10949999999999971</v>
      </c>
    </row>
    <row r="333" spans="1:14">
      <c r="A333" t="s">
        <v>30</v>
      </c>
      <c r="B333" t="s">
        <v>12</v>
      </c>
      <c r="C333">
        <v>87</v>
      </c>
      <c r="D333" s="2">
        <v>0</v>
      </c>
      <c r="E333" s="1">
        <v>2.46</v>
      </c>
      <c r="F333" s="1">
        <v>2.71</v>
      </c>
      <c r="G333" s="6">
        <v>258</v>
      </c>
      <c r="H333" s="9">
        <f t="shared" si="35"/>
        <v>9.8914999999999988</v>
      </c>
      <c r="I333" s="9">
        <f t="shared" si="36"/>
        <v>8.9789999999999992</v>
      </c>
      <c r="J333" s="9">
        <f t="shared" si="37"/>
        <v>8.9789999999999992</v>
      </c>
      <c r="K333" s="9">
        <f t="shared" si="38"/>
        <v>8.9789999999999992</v>
      </c>
      <c r="L333" s="7">
        <f t="shared" si="39"/>
        <v>0.91249999999999964</v>
      </c>
      <c r="M333" s="10">
        <f t="shared" si="40"/>
        <v>0</v>
      </c>
      <c r="N333" s="7">
        <f t="shared" si="41"/>
        <v>0.91249999999999964</v>
      </c>
    </row>
    <row r="334" spans="1:14">
      <c r="A334" t="s">
        <v>30</v>
      </c>
      <c r="B334" t="s">
        <v>12</v>
      </c>
      <c r="C334">
        <v>88</v>
      </c>
      <c r="D334" s="2">
        <v>2.246</v>
      </c>
      <c r="E334" s="1">
        <v>3.61</v>
      </c>
      <c r="F334" s="1">
        <v>2.4500000000000002</v>
      </c>
      <c r="G334" s="6">
        <v>258</v>
      </c>
      <c r="H334" s="9">
        <f t="shared" si="35"/>
        <v>8.9425000000000008</v>
      </c>
      <c r="I334" s="9">
        <f t="shared" si="36"/>
        <v>13.176499999999999</v>
      </c>
      <c r="J334" s="9">
        <f t="shared" si="37"/>
        <v>18.97118</v>
      </c>
      <c r="K334" s="9">
        <f t="shared" si="38"/>
        <v>16.073840000000001</v>
      </c>
      <c r="L334" s="7">
        <f t="shared" si="39"/>
        <v>-7.1313399999999998</v>
      </c>
      <c r="M334" s="10">
        <f t="shared" si="40"/>
        <v>5.7946799999999996</v>
      </c>
      <c r="N334" s="7">
        <f t="shared" si="41"/>
        <v>-4.2339999999999982</v>
      </c>
    </row>
    <row r="335" spans="1:14">
      <c r="A335" t="s">
        <v>30</v>
      </c>
      <c r="B335" t="s">
        <v>12</v>
      </c>
      <c r="C335">
        <v>89</v>
      </c>
      <c r="D335" s="2">
        <v>0</v>
      </c>
      <c r="E335" s="1">
        <v>2.4900000000000002</v>
      </c>
      <c r="F335" s="1">
        <v>2.5299999999999998</v>
      </c>
      <c r="G335" s="6">
        <v>258</v>
      </c>
      <c r="H335" s="9">
        <f t="shared" si="35"/>
        <v>9.2344999999999988</v>
      </c>
      <c r="I335" s="9">
        <f t="shared" si="36"/>
        <v>9.0884999999999998</v>
      </c>
      <c r="J335" s="9">
        <f t="shared" si="37"/>
        <v>9.0884999999999998</v>
      </c>
      <c r="K335" s="9">
        <f t="shared" si="38"/>
        <v>9.0884999999999998</v>
      </c>
      <c r="L335" s="7">
        <f t="shared" si="39"/>
        <v>0.14599999999999902</v>
      </c>
      <c r="M335" s="10">
        <f t="shared" si="40"/>
        <v>0</v>
      </c>
      <c r="N335" s="7">
        <f t="shared" si="41"/>
        <v>0.14599999999999902</v>
      </c>
    </row>
    <row r="336" spans="1:14">
      <c r="A336" t="s">
        <v>30</v>
      </c>
      <c r="B336" t="s">
        <v>13</v>
      </c>
      <c r="C336">
        <v>1</v>
      </c>
      <c r="D336" s="2">
        <v>0</v>
      </c>
      <c r="E336" s="1">
        <v>3.94</v>
      </c>
      <c r="F336" s="1">
        <v>4.2699999999999996</v>
      </c>
      <c r="G336" s="6">
        <v>258</v>
      </c>
      <c r="H336" s="9">
        <f t="shared" si="35"/>
        <v>15.585499999999998</v>
      </c>
      <c r="I336" s="9">
        <f t="shared" si="36"/>
        <v>14.381</v>
      </c>
      <c r="J336" s="9">
        <f t="shared" si="37"/>
        <v>14.381</v>
      </c>
      <c r="K336" s="9">
        <f t="shared" si="38"/>
        <v>14.381</v>
      </c>
      <c r="L336" s="7">
        <f t="shared" si="39"/>
        <v>1.2044999999999977</v>
      </c>
      <c r="M336" s="10">
        <f t="shared" si="40"/>
        <v>0</v>
      </c>
      <c r="N336" s="7">
        <f t="shared" si="41"/>
        <v>1.2044999999999977</v>
      </c>
    </row>
    <row r="337" spans="1:14">
      <c r="A337" t="s">
        <v>30</v>
      </c>
      <c r="B337" t="s">
        <v>13</v>
      </c>
      <c r="C337">
        <v>2</v>
      </c>
      <c r="D337" s="2">
        <v>0.58099999999999996</v>
      </c>
      <c r="E337" s="1">
        <v>6.38</v>
      </c>
      <c r="F337" s="1">
        <v>7.03</v>
      </c>
      <c r="G337" s="6">
        <v>258</v>
      </c>
      <c r="H337" s="9">
        <f t="shared" si="35"/>
        <v>25.659500000000001</v>
      </c>
      <c r="I337" s="9">
        <f t="shared" si="36"/>
        <v>23.286999999999999</v>
      </c>
      <c r="J337" s="9">
        <f t="shared" si="37"/>
        <v>24.785979999999999</v>
      </c>
      <c r="K337" s="9">
        <f t="shared" si="38"/>
        <v>24.036490000000001</v>
      </c>
      <c r="L337" s="7">
        <f t="shared" si="39"/>
        <v>1.6230100000000007</v>
      </c>
      <c r="M337" s="10">
        <f t="shared" si="40"/>
        <v>1.49898</v>
      </c>
      <c r="N337" s="7">
        <f t="shared" si="41"/>
        <v>2.3725000000000023</v>
      </c>
    </row>
    <row r="338" spans="1:14">
      <c r="A338" t="s">
        <v>30</v>
      </c>
      <c r="B338" t="s">
        <v>13</v>
      </c>
      <c r="C338">
        <v>3</v>
      </c>
      <c r="D338" s="2">
        <v>0</v>
      </c>
      <c r="E338" s="1">
        <v>7.32</v>
      </c>
      <c r="F338" s="1">
        <v>8.18</v>
      </c>
      <c r="G338" s="6">
        <v>258</v>
      </c>
      <c r="H338" s="9">
        <f t="shared" si="35"/>
        <v>29.856999999999999</v>
      </c>
      <c r="I338" s="9">
        <f t="shared" si="36"/>
        <v>26.718</v>
      </c>
      <c r="J338" s="9">
        <f t="shared" si="37"/>
        <v>26.718</v>
      </c>
      <c r="K338" s="9">
        <f t="shared" si="38"/>
        <v>26.718</v>
      </c>
      <c r="L338" s="7">
        <f t="shared" si="39"/>
        <v>3.1389999999999993</v>
      </c>
      <c r="M338" s="10">
        <f t="shared" si="40"/>
        <v>0</v>
      </c>
      <c r="N338" s="7">
        <f t="shared" si="41"/>
        <v>3.1389999999999993</v>
      </c>
    </row>
    <row r="339" spans="1:14">
      <c r="A339" t="s">
        <v>30</v>
      </c>
      <c r="B339" t="s">
        <v>13</v>
      </c>
      <c r="C339">
        <v>4</v>
      </c>
      <c r="D339" s="2">
        <v>0</v>
      </c>
      <c r="E339" s="1">
        <v>2.71</v>
      </c>
      <c r="F339" s="1">
        <v>2.98</v>
      </c>
      <c r="G339" s="6">
        <v>258</v>
      </c>
      <c r="H339" s="9">
        <f t="shared" si="35"/>
        <v>10.876999999999999</v>
      </c>
      <c r="I339" s="9">
        <f t="shared" si="36"/>
        <v>9.8914999999999988</v>
      </c>
      <c r="J339" s="9">
        <f t="shared" si="37"/>
        <v>9.8914999999999988</v>
      </c>
      <c r="K339" s="9">
        <f t="shared" si="38"/>
        <v>9.8914999999999988</v>
      </c>
      <c r="L339" s="7">
        <f t="shared" si="39"/>
        <v>0.98550000000000004</v>
      </c>
      <c r="M339" s="10">
        <f t="shared" si="40"/>
        <v>0</v>
      </c>
      <c r="N339" s="7">
        <f t="shared" si="41"/>
        <v>0.98550000000000004</v>
      </c>
    </row>
    <row r="340" spans="1:14">
      <c r="A340" t="s">
        <v>30</v>
      </c>
      <c r="B340" t="s">
        <v>13</v>
      </c>
      <c r="C340">
        <v>5</v>
      </c>
      <c r="D340" s="2">
        <v>0</v>
      </c>
      <c r="E340" s="1">
        <v>5.42</v>
      </c>
      <c r="F340" s="1">
        <v>5.92</v>
      </c>
      <c r="G340" s="6">
        <v>258</v>
      </c>
      <c r="H340" s="9">
        <f t="shared" si="35"/>
        <v>21.608000000000001</v>
      </c>
      <c r="I340" s="9">
        <f t="shared" si="36"/>
        <v>19.782999999999998</v>
      </c>
      <c r="J340" s="9">
        <f t="shared" si="37"/>
        <v>19.782999999999998</v>
      </c>
      <c r="K340" s="9">
        <f t="shared" si="38"/>
        <v>19.782999999999998</v>
      </c>
      <c r="L340" s="7">
        <f t="shared" si="39"/>
        <v>1.8250000000000028</v>
      </c>
      <c r="M340" s="10">
        <f t="shared" si="40"/>
        <v>0</v>
      </c>
      <c r="N340" s="7">
        <f t="shared" si="41"/>
        <v>1.8250000000000028</v>
      </c>
    </row>
    <row r="341" spans="1:14">
      <c r="A341" t="s">
        <v>30</v>
      </c>
      <c r="B341" t="s">
        <v>13</v>
      </c>
      <c r="C341">
        <v>6</v>
      </c>
      <c r="D341" s="2">
        <v>0</v>
      </c>
      <c r="E341" s="1">
        <v>6.7</v>
      </c>
      <c r="F341" s="1">
        <v>7.52</v>
      </c>
      <c r="G341" s="6">
        <v>258</v>
      </c>
      <c r="H341" s="9">
        <f t="shared" si="35"/>
        <v>27.447999999999997</v>
      </c>
      <c r="I341" s="9">
        <f t="shared" si="36"/>
        <v>24.454999999999998</v>
      </c>
      <c r="J341" s="9">
        <f t="shared" si="37"/>
        <v>24.454999999999998</v>
      </c>
      <c r="K341" s="9">
        <f t="shared" si="38"/>
        <v>24.454999999999998</v>
      </c>
      <c r="L341" s="7">
        <f t="shared" si="39"/>
        <v>2.9929999999999986</v>
      </c>
      <c r="M341" s="10">
        <f t="shared" si="40"/>
        <v>0</v>
      </c>
      <c r="N341" s="7">
        <f t="shared" si="41"/>
        <v>2.9929999999999986</v>
      </c>
    </row>
    <row r="342" spans="1:14">
      <c r="A342" t="s">
        <v>30</v>
      </c>
      <c r="B342" t="s">
        <v>13</v>
      </c>
      <c r="C342">
        <v>7</v>
      </c>
      <c r="D342" s="2">
        <v>0</v>
      </c>
      <c r="E342" s="1">
        <v>5.03</v>
      </c>
      <c r="F342" s="1">
        <v>5.28</v>
      </c>
      <c r="G342" s="6">
        <v>258</v>
      </c>
      <c r="H342" s="9">
        <f t="shared" si="35"/>
        <v>19.272000000000002</v>
      </c>
      <c r="I342" s="9">
        <f t="shared" si="36"/>
        <v>18.359500000000001</v>
      </c>
      <c r="J342" s="9">
        <f t="shared" si="37"/>
        <v>18.359500000000001</v>
      </c>
      <c r="K342" s="9">
        <f t="shared" si="38"/>
        <v>18.359500000000001</v>
      </c>
      <c r="L342" s="7">
        <f t="shared" si="39"/>
        <v>0.91250000000000142</v>
      </c>
      <c r="M342" s="10">
        <f t="shared" si="40"/>
        <v>0</v>
      </c>
      <c r="N342" s="7">
        <f t="shared" si="41"/>
        <v>0.91250000000000142</v>
      </c>
    </row>
    <row r="343" spans="1:14">
      <c r="A343" t="s">
        <v>30</v>
      </c>
      <c r="B343" t="s">
        <v>13</v>
      </c>
      <c r="C343">
        <v>8</v>
      </c>
      <c r="D343" s="2">
        <v>0</v>
      </c>
      <c r="E343" s="1">
        <v>2.9</v>
      </c>
      <c r="F343" s="1">
        <v>3.2</v>
      </c>
      <c r="G343" s="6">
        <v>258</v>
      </c>
      <c r="H343" s="9">
        <f t="shared" si="35"/>
        <v>11.68</v>
      </c>
      <c r="I343" s="9">
        <f t="shared" si="36"/>
        <v>10.584999999999999</v>
      </c>
      <c r="J343" s="9">
        <f t="shared" si="37"/>
        <v>10.584999999999999</v>
      </c>
      <c r="K343" s="9">
        <f t="shared" si="38"/>
        <v>10.584999999999999</v>
      </c>
      <c r="L343" s="7">
        <f t="shared" si="39"/>
        <v>1.0950000000000006</v>
      </c>
      <c r="M343" s="10">
        <f t="shared" si="40"/>
        <v>0</v>
      </c>
      <c r="N343" s="7">
        <f t="shared" si="41"/>
        <v>1.0950000000000006</v>
      </c>
    </row>
    <row r="344" spans="1:14">
      <c r="A344" t="s">
        <v>30</v>
      </c>
      <c r="B344" t="s">
        <v>13</v>
      </c>
      <c r="C344">
        <v>9</v>
      </c>
      <c r="D344" s="2">
        <v>0.58799999999999997</v>
      </c>
      <c r="E344" s="1">
        <v>10.84</v>
      </c>
      <c r="F344" s="1">
        <v>9.08</v>
      </c>
      <c r="G344" s="6">
        <v>258</v>
      </c>
      <c r="H344" s="9">
        <f t="shared" si="35"/>
        <v>33.141999999999996</v>
      </c>
      <c r="I344" s="9">
        <f t="shared" si="36"/>
        <v>39.565999999999995</v>
      </c>
      <c r="J344" s="9">
        <f t="shared" si="37"/>
        <v>41.083039999999997</v>
      </c>
      <c r="K344" s="9">
        <f t="shared" si="38"/>
        <v>40.324519999999993</v>
      </c>
      <c r="L344" s="7">
        <f t="shared" si="39"/>
        <v>-7.1825199999999967</v>
      </c>
      <c r="M344" s="10">
        <f t="shared" si="40"/>
        <v>1.5170399999999997</v>
      </c>
      <c r="N344" s="7">
        <f t="shared" si="41"/>
        <v>-6.4239999999999995</v>
      </c>
    </row>
    <row r="345" spans="1:14">
      <c r="A345" t="s">
        <v>30</v>
      </c>
      <c r="B345" t="s">
        <v>13</v>
      </c>
      <c r="C345">
        <v>10</v>
      </c>
      <c r="D345" s="2">
        <v>0</v>
      </c>
      <c r="E345" s="1">
        <v>10.61</v>
      </c>
      <c r="F345" s="1">
        <v>11.26</v>
      </c>
      <c r="G345" s="6">
        <v>258</v>
      </c>
      <c r="H345" s="9">
        <f t="shared" si="35"/>
        <v>41.098999999999997</v>
      </c>
      <c r="I345" s="9">
        <f t="shared" si="36"/>
        <v>38.726499999999994</v>
      </c>
      <c r="J345" s="9">
        <f t="shared" si="37"/>
        <v>38.726499999999994</v>
      </c>
      <c r="K345" s="9">
        <f t="shared" si="38"/>
        <v>38.726499999999994</v>
      </c>
      <c r="L345" s="7">
        <f t="shared" si="39"/>
        <v>2.3725000000000023</v>
      </c>
      <c r="M345" s="10">
        <f t="shared" si="40"/>
        <v>0</v>
      </c>
      <c r="N345" s="7">
        <f t="shared" si="41"/>
        <v>2.3725000000000023</v>
      </c>
    </row>
    <row r="346" spans="1:14">
      <c r="A346" t="s">
        <v>30</v>
      </c>
      <c r="B346" t="s">
        <v>13</v>
      </c>
      <c r="C346">
        <v>11</v>
      </c>
      <c r="D346" s="2">
        <v>0</v>
      </c>
      <c r="E346" s="1">
        <v>11.61</v>
      </c>
      <c r="F346" s="1">
        <v>12.35</v>
      </c>
      <c r="G346" s="6">
        <v>258</v>
      </c>
      <c r="H346" s="9">
        <f t="shared" si="35"/>
        <v>45.077500000000001</v>
      </c>
      <c r="I346" s="9">
        <f t="shared" si="36"/>
        <v>42.3765</v>
      </c>
      <c r="J346" s="9">
        <f t="shared" si="37"/>
        <v>42.3765</v>
      </c>
      <c r="K346" s="9">
        <f t="shared" si="38"/>
        <v>42.3765</v>
      </c>
      <c r="L346" s="7">
        <f t="shared" si="39"/>
        <v>2.7010000000000005</v>
      </c>
      <c r="M346" s="10">
        <f t="shared" si="40"/>
        <v>0</v>
      </c>
      <c r="N346" s="7">
        <f t="shared" si="41"/>
        <v>2.7010000000000005</v>
      </c>
    </row>
    <row r="347" spans="1:14">
      <c r="A347" t="s">
        <v>30</v>
      </c>
      <c r="B347" t="s">
        <v>13</v>
      </c>
      <c r="C347">
        <v>12</v>
      </c>
      <c r="D347" s="2">
        <v>0</v>
      </c>
      <c r="E347" s="1">
        <v>10.81</v>
      </c>
      <c r="F347" s="1">
        <v>11.41</v>
      </c>
      <c r="G347" s="6">
        <v>258</v>
      </c>
      <c r="H347" s="9">
        <f t="shared" si="35"/>
        <v>41.646499999999996</v>
      </c>
      <c r="I347" s="9">
        <f t="shared" si="36"/>
        <v>39.456499999999998</v>
      </c>
      <c r="J347" s="9">
        <f t="shared" si="37"/>
        <v>39.456499999999998</v>
      </c>
      <c r="K347" s="9">
        <f t="shared" si="38"/>
        <v>39.456499999999998</v>
      </c>
      <c r="L347" s="7">
        <f t="shared" si="39"/>
        <v>2.1899999999999977</v>
      </c>
      <c r="M347" s="10">
        <f t="shared" si="40"/>
        <v>0</v>
      </c>
      <c r="N347" s="7">
        <f t="shared" si="41"/>
        <v>2.1899999999999977</v>
      </c>
    </row>
    <row r="348" spans="1:14">
      <c r="A348" t="s">
        <v>30</v>
      </c>
      <c r="B348" t="s">
        <v>13</v>
      </c>
      <c r="C348">
        <v>13</v>
      </c>
      <c r="D348" s="2">
        <v>0</v>
      </c>
      <c r="E348" s="1">
        <v>4.4000000000000004</v>
      </c>
      <c r="F348" s="1">
        <v>3.25</v>
      </c>
      <c r="G348" s="6">
        <v>258</v>
      </c>
      <c r="H348" s="9">
        <f t="shared" si="35"/>
        <v>11.862499999999999</v>
      </c>
      <c r="I348" s="9">
        <f t="shared" si="36"/>
        <v>16.060000000000002</v>
      </c>
      <c r="J348" s="9">
        <f t="shared" si="37"/>
        <v>16.060000000000002</v>
      </c>
      <c r="K348" s="9">
        <f t="shared" si="38"/>
        <v>16.060000000000002</v>
      </c>
      <c r="L348" s="7">
        <f t="shared" si="39"/>
        <v>-4.1975000000000033</v>
      </c>
      <c r="M348" s="10">
        <f t="shared" si="40"/>
        <v>0</v>
      </c>
      <c r="N348" s="7">
        <f t="shared" si="41"/>
        <v>-4.1975000000000033</v>
      </c>
    </row>
    <row r="349" spans="1:14">
      <c r="A349" t="s">
        <v>30</v>
      </c>
      <c r="B349" t="s">
        <v>13</v>
      </c>
      <c r="C349">
        <v>14</v>
      </c>
      <c r="D349" s="2">
        <v>1.667</v>
      </c>
      <c r="E349" s="1">
        <v>14.73</v>
      </c>
      <c r="F349" s="1">
        <v>13.13</v>
      </c>
      <c r="G349" s="6">
        <v>258</v>
      </c>
      <c r="H349" s="9">
        <f t="shared" si="35"/>
        <v>47.924500000000002</v>
      </c>
      <c r="I349" s="9">
        <f t="shared" si="36"/>
        <v>53.764499999999998</v>
      </c>
      <c r="J349" s="9">
        <f t="shared" si="37"/>
        <v>58.065359999999998</v>
      </c>
      <c r="K349" s="9">
        <f t="shared" si="38"/>
        <v>55.914929999999998</v>
      </c>
      <c r="L349" s="7">
        <f t="shared" si="39"/>
        <v>-7.9904299999999964</v>
      </c>
      <c r="M349" s="10">
        <f t="shared" si="40"/>
        <v>4.3008600000000001</v>
      </c>
      <c r="N349" s="7">
        <f t="shared" si="41"/>
        <v>-5.8399999999999963</v>
      </c>
    </row>
    <row r="350" spans="1:14">
      <c r="A350" t="s">
        <v>30</v>
      </c>
      <c r="B350" t="s">
        <v>13</v>
      </c>
      <c r="C350">
        <v>15</v>
      </c>
      <c r="D350" s="2">
        <v>0</v>
      </c>
      <c r="E350" s="1">
        <v>2.34</v>
      </c>
      <c r="F350" s="1">
        <v>1.82</v>
      </c>
      <c r="G350" s="6">
        <v>258</v>
      </c>
      <c r="H350" s="9">
        <f t="shared" si="35"/>
        <v>6.6429999999999998</v>
      </c>
      <c r="I350" s="9">
        <f t="shared" si="36"/>
        <v>8.5409999999999986</v>
      </c>
      <c r="J350" s="9">
        <f t="shared" si="37"/>
        <v>8.5409999999999986</v>
      </c>
      <c r="K350" s="9">
        <f t="shared" si="38"/>
        <v>8.5409999999999986</v>
      </c>
      <c r="L350" s="7">
        <f t="shared" si="39"/>
        <v>-1.8979999999999988</v>
      </c>
      <c r="M350" s="10">
        <f t="shared" si="40"/>
        <v>0</v>
      </c>
      <c r="N350" s="7">
        <f t="shared" si="41"/>
        <v>-1.8979999999999988</v>
      </c>
    </row>
    <row r="351" spans="1:14">
      <c r="A351" t="s">
        <v>30</v>
      </c>
      <c r="B351" t="s">
        <v>13</v>
      </c>
      <c r="C351">
        <v>16</v>
      </c>
      <c r="D351" s="2">
        <v>0</v>
      </c>
      <c r="E351" s="1">
        <v>3.79</v>
      </c>
      <c r="F351" s="1">
        <v>2.88</v>
      </c>
      <c r="G351" s="6">
        <v>258</v>
      </c>
      <c r="H351" s="9">
        <f t="shared" si="35"/>
        <v>10.511999999999999</v>
      </c>
      <c r="I351" s="9">
        <f t="shared" si="36"/>
        <v>13.833499999999999</v>
      </c>
      <c r="J351" s="9">
        <f t="shared" si="37"/>
        <v>13.833499999999999</v>
      </c>
      <c r="K351" s="9">
        <f t="shared" si="38"/>
        <v>13.833499999999999</v>
      </c>
      <c r="L351" s="7">
        <f t="shared" si="39"/>
        <v>-3.3215000000000003</v>
      </c>
      <c r="M351" s="10">
        <f t="shared" si="40"/>
        <v>0</v>
      </c>
      <c r="N351" s="7">
        <f t="shared" si="41"/>
        <v>-3.3215000000000003</v>
      </c>
    </row>
    <row r="352" spans="1:14">
      <c r="A352" t="s">
        <v>30</v>
      </c>
      <c r="B352" t="s">
        <v>13</v>
      </c>
      <c r="C352">
        <v>17</v>
      </c>
      <c r="D352" s="2">
        <v>0</v>
      </c>
      <c r="E352" s="1">
        <v>6.28</v>
      </c>
      <c r="F352" s="1">
        <v>4.93</v>
      </c>
      <c r="G352" s="6">
        <v>258</v>
      </c>
      <c r="H352" s="9">
        <f t="shared" si="35"/>
        <v>17.994499999999999</v>
      </c>
      <c r="I352" s="9">
        <f t="shared" si="36"/>
        <v>22.922000000000001</v>
      </c>
      <c r="J352" s="9">
        <f t="shared" si="37"/>
        <v>22.922000000000001</v>
      </c>
      <c r="K352" s="9">
        <f t="shared" si="38"/>
        <v>22.922000000000001</v>
      </c>
      <c r="L352" s="7">
        <f t="shared" si="39"/>
        <v>-4.927500000000002</v>
      </c>
      <c r="M352" s="10">
        <f t="shared" si="40"/>
        <v>0</v>
      </c>
      <c r="N352" s="7">
        <f t="shared" si="41"/>
        <v>-4.927500000000002</v>
      </c>
    </row>
    <row r="353" spans="1:14">
      <c r="A353" t="s">
        <v>30</v>
      </c>
      <c r="B353" t="s">
        <v>13</v>
      </c>
      <c r="C353">
        <v>18</v>
      </c>
      <c r="D353" s="2">
        <v>0</v>
      </c>
      <c r="E353" s="1">
        <v>2.4</v>
      </c>
      <c r="F353" s="1">
        <v>2.65</v>
      </c>
      <c r="G353" s="6">
        <v>258</v>
      </c>
      <c r="H353" s="9">
        <f t="shared" si="35"/>
        <v>9.6724999999999994</v>
      </c>
      <c r="I353" s="9">
        <f t="shared" si="36"/>
        <v>8.76</v>
      </c>
      <c r="J353" s="9">
        <f t="shared" si="37"/>
        <v>8.76</v>
      </c>
      <c r="K353" s="9">
        <f t="shared" si="38"/>
        <v>8.76</v>
      </c>
      <c r="L353" s="7">
        <f t="shared" si="39"/>
        <v>0.91249999999999964</v>
      </c>
      <c r="M353" s="10">
        <f t="shared" si="40"/>
        <v>0</v>
      </c>
      <c r="N353" s="7">
        <f t="shared" si="41"/>
        <v>0.91249999999999964</v>
      </c>
    </row>
    <row r="354" spans="1:14">
      <c r="A354" t="s">
        <v>30</v>
      </c>
      <c r="B354" t="s">
        <v>13</v>
      </c>
      <c r="C354">
        <v>19</v>
      </c>
      <c r="D354" s="2">
        <v>0</v>
      </c>
      <c r="E354" s="1">
        <v>13.16</v>
      </c>
      <c r="F354" s="1">
        <v>12.92</v>
      </c>
      <c r="G354" s="6">
        <v>258</v>
      </c>
      <c r="H354" s="9">
        <f t="shared" si="35"/>
        <v>47.158000000000001</v>
      </c>
      <c r="I354" s="9">
        <f t="shared" si="36"/>
        <v>48.033999999999999</v>
      </c>
      <c r="J354" s="9">
        <f t="shared" si="37"/>
        <v>48.033999999999999</v>
      </c>
      <c r="K354" s="9">
        <f t="shared" si="38"/>
        <v>48.033999999999999</v>
      </c>
      <c r="L354" s="7">
        <f t="shared" si="39"/>
        <v>-0.87599999999999767</v>
      </c>
      <c r="M354" s="10">
        <f t="shared" si="40"/>
        <v>0</v>
      </c>
      <c r="N354" s="7">
        <f t="shared" si="41"/>
        <v>-0.87599999999999767</v>
      </c>
    </row>
    <row r="355" spans="1:14">
      <c r="A355" t="s">
        <v>30</v>
      </c>
      <c r="B355" t="s">
        <v>13</v>
      </c>
      <c r="C355">
        <v>20</v>
      </c>
      <c r="D355" s="2">
        <v>0</v>
      </c>
      <c r="E355" s="1">
        <v>4.12</v>
      </c>
      <c r="F355" s="1">
        <v>2.82</v>
      </c>
      <c r="G355" s="6">
        <v>258</v>
      </c>
      <c r="H355" s="9">
        <f t="shared" si="35"/>
        <v>10.292999999999999</v>
      </c>
      <c r="I355" s="9">
        <f t="shared" si="36"/>
        <v>15.038</v>
      </c>
      <c r="J355" s="9">
        <f t="shared" si="37"/>
        <v>15.038</v>
      </c>
      <c r="K355" s="9">
        <f t="shared" si="38"/>
        <v>15.038</v>
      </c>
      <c r="L355" s="7">
        <f t="shared" si="39"/>
        <v>-4.745000000000001</v>
      </c>
      <c r="M355" s="10">
        <f t="shared" si="40"/>
        <v>0</v>
      </c>
      <c r="N355" s="7">
        <f t="shared" si="41"/>
        <v>-4.745000000000001</v>
      </c>
    </row>
    <row r="356" spans="1:14">
      <c r="A356" t="s">
        <v>30</v>
      </c>
      <c r="B356" t="s">
        <v>13</v>
      </c>
      <c r="C356">
        <v>21</v>
      </c>
      <c r="D356" s="2">
        <v>0</v>
      </c>
      <c r="E356" s="1">
        <v>2.67</v>
      </c>
      <c r="F356" s="1">
        <v>2.95</v>
      </c>
      <c r="G356" s="6">
        <v>258</v>
      </c>
      <c r="H356" s="9">
        <f t="shared" si="35"/>
        <v>10.7675</v>
      </c>
      <c r="I356" s="9">
        <f t="shared" si="36"/>
        <v>9.7454999999999998</v>
      </c>
      <c r="J356" s="9">
        <f t="shared" si="37"/>
        <v>9.7454999999999998</v>
      </c>
      <c r="K356" s="9">
        <f t="shared" si="38"/>
        <v>9.7454999999999998</v>
      </c>
      <c r="L356" s="7">
        <f t="shared" si="39"/>
        <v>1.0220000000000002</v>
      </c>
      <c r="M356" s="10">
        <f t="shared" si="40"/>
        <v>0</v>
      </c>
      <c r="N356" s="7">
        <f t="shared" si="41"/>
        <v>1.0220000000000002</v>
      </c>
    </row>
    <row r="357" spans="1:14">
      <c r="A357" t="s">
        <v>30</v>
      </c>
      <c r="B357" t="s">
        <v>13</v>
      </c>
      <c r="C357">
        <v>22</v>
      </c>
      <c r="D357" s="2">
        <v>0</v>
      </c>
      <c r="E357" s="1">
        <v>8.76</v>
      </c>
      <c r="F357" s="1">
        <v>9.65</v>
      </c>
      <c r="G357" s="6">
        <v>258</v>
      </c>
      <c r="H357" s="9">
        <f t="shared" si="35"/>
        <v>35.222500000000004</v>
      </c>
      <c r="I357" s="9">
        <f t="shared" si="36"/>
        <v>31.974</v>
      </c>
      <c r="J357" s="9">
        <f t="shared" si="37"/>
        <v>31.974</v>
      </c>
      <c r="K357" s="9">
        <f t="shared" si="38"/>
        <v>31.974</v>
      </c>
      <c r="L357" s="7">
        <f t="shared" si="39"/>
        <v>3.2485000000000035</v>
      </c>
      <c r="M357" s="10">
        <f t="shared" si="40"/>
        <v>0</v>
      </c>
      <c r="N357" s="7">
        <f t="shared" si="41"/>
        <v>3.2485000000000035</v>
      </c>
    </row>
    <row r="358" spans="1:14">
      <c r="A358" t="s">
        <v>30</v>
      </c>
      <c r="B358" t="s">
        <v>13</v>
      </c>
      <c r="C358">
        <v>23</v>
      </c>
      <c r="D358" s="2">
        <v>0</v>
      </c>
      <c r="E358" s="1">
        <v>5.16</v>
      </c>
      <c r="F358" s="1">
        <v>5.79</v>
      </c>
      <c r="G358" s="6">
        <v>258</v>
      </c>
      <c r="H358" s="9">
        <f t="shared" si="35"/>
        <v>21.133499999999998</v>
      </c>
      <c r="I358" s="9">
        <f t="shared" si="36"/>
        <v>18.834</v>
      </c>
      <c r="J358" s="9">
        <f t="shared" si="37"/>
        <v>18.834</v>
      </c>
      <c r="K358" s="9">
        <f t="shared" si="38"/>
        <v>18.834</v>
      </c>
      <c r="L358" s="7">
        <f t="shared" si="39"/>
        <v>2.2994999999999983</v>
      </c>
      <c r="M358" s="10">
        <f t="shared" si="40"/>
        <v>0</v>
      </c>
      <c r="N358" s="7">
        <f t="shared" si="41"/>
        <v>2.2994999999999983</v>
      </c>
    </row>
    <row r="359" spans="1:14">
      <c r="A359" t="s">
        <v>30</v>
      </c>
      <c r="B359" t="s">
        <v>13</v>
      </c>
      <c r="C359">
        <v>24</v>
      </c>
      <c r="D359" s="2">
        <v>0</v>
      </c>
      <c r="E359" s="1">
        <v>7.2</v>
      </c>
      <c r="F359" s="1">
        <v>6</v>
      </c>
      <c r="G359" s="6">
        <v>258</v>
      </c>
      <c r="H359" s="9">
        <f t="shared" si="35"/>
        <v>21.9</v>
      </c>
      <c r="I359" s="9">
        <f t="shared" si="36"/>
        <v>26.28</v>
      </c>
      <c r="J359" s="9">
        <f t="shared" si="37"/>
        <v>26.28</v>
      </c>
      <c r="K359" s="9">
        <f t="shared" si="38"/>
        <v>26.28</v>
      </c>
      <c r="L359" s="7">
        <f t="shared" si="39"/>
        <v>-4.3800000000000026</v>
      </c>
      <c r="M359" s="10">
        <f t="shared" si="40"/>
        <v>0</v>
      </c>
      <c r="N359" s="7">
        <f t="shared" si="41"/>
        <v>-4.3800000000000026</v>
      </c>
    </row>
    <row r="360" spans="1:14">
      <c r="A360" t="s">
        <v>30</v>
      </c>
      <c r="B360" t="s">
        <v>13</v>
      </c>
      <c r="C360">
        <v>25</v>
      </c>
      <c r="D360" s="2">
        <v>0</v>
      </c>
      <c r="E360" s="1">
        <v>4.03</v>
      </c>
      <c r="F360" s="1">
        <v>2.52</v>
      </c>
      <c r="G360" s="6">
        <v>258</v>
      </c>
      <c r="H360" s="9">
        <f t="shared" si="35"/>
        <v>9.1980000000000004</v>
      </c>
      <c r="I360" s="9">
        <f t="shared" si="36"/>
        <v>14.7095</v>
      </c>
      <c r="J360" s="9">
        <f t="shared" si="37"/>
        <v>14.7095</v>
      </c>
      <c r="K360" s="9">
        <f t="shared" si="38"/>
        <v>14.7095</v>
      </c>
      <c r="L360" s="7">
        <f t="shared" si="39"/>
        <v>-5.5114999999999998</v>
      </c>
      <c r="M360" s="10">
        <f t="shared" si="40"/>
        <v>0</v>
      </c>
      <c r="N360" s="7">
        <f t="shared" si="41"/>
        <v>-5.5114999999999998</v>
      </c>
    </row>
    <row r="361" spans="1:14">
      <c r="A361" t="s">
        <v>30</v>
      </c>
      <c r="B361" t="s">
        <v>13</v>
      </c>
      <c r="C361">
        <v>26</v>
      </c>
      <c r="D361" s="2">
        <v>2.2549999999999999</v>
      </c>
      <c r="E361" s="1">
        <v>10.68</v>
      </c>
      <c r="F361" s="1">
        <v>8.06</v>
      </c>
      <c r="G361" s="6">
        <v>258</v>
      </c>
      <c r="H361" s="9">
        <f t="shared" si="35"/>
        <v>29.419</v>
      </c>
      <c r="I361" s="9">
        <f t="shared" si="36"/>
        <v>38.981999999999999</v>
      </c>
      <c r="J361" s="9">
        <f t="shared" si="37"/>
        <v>44.799900000000001</v>
      </c>
      <c r="K361" s="9">
        <f t="shared" si="38"/>
        <v>41.890950000000004</v>
      </c>
      <c r="L361" s="7">
        <f t="shared" si="39"/>
        <v>-12.471950000000003</v>
      </c>
      <c r="M361" s="10">
        <f t="shared" si="40"/>
        <v>5.8178999999999998</v>
      </c>
      <c r="N361" s="7">
        <f t="shared" si="41"/>
        <v>-9.5629999999999988</v>
      </c>
    </row>
    <row r="362" spans="1:14">
      <c r="A362" t="s">
        <v>30</v>
      </c>
      <c r="B362" t="s">
        <v>13</v>
      </c>
      <c r="C362">
        <v>27</v>
      </c>
      <c r="D362" s="2">
        <v>0</v>
      </c>
      <c r="E362" s="1">
        <v>5.31</v>
      </c>
      <c r="F362" s="1">
        <v>2.68</v>
      </c>
      <c r="G362" s="6">
        <v>258</v>
      </c>
      <c r="H362" s="9">
        <f t="shared" si="35"/>
        <v>9.782</v>
      </c>
      <c r="I362" s="9">
        <f t="shared" si="36"/>
        <v>19.381499999999999</v>
      </c>
      <c r="J362" s="9">
        <f t="shared" si="37"/>
        <v>19.381499999999999</v>
      </c>
      <c r="K362" s="9">
        <f t="shared" si="38"/>
        <v>19.381499999999999</v>
      </c>
      <c r="L362" s="7">
        <f t="shared" si="39"/>
        <v>-9.599499999999999</v>
      </c>
      <c r="M362" s="10">
        <f t="shared" si="40"/>
        <v>0</v>
      </c>
      <c r="N362" s="7">
        <f t="shared" si="41"/>
        <v>-9.599499999999999</v>
      </c>
    </row>
    <row r="363" spans="1:14">
      <c r="A363" t="s">
        <v>30</v>
      </c>
      <c r="B363" t="s">
        <v>13</v>
      </c>
      <c r="C363">
        <v>28</v>
      </c>
      <c r="D363" s="2">
        <v>0</v>
      </c>
      <c r="E363" s="1">
        <v>5.87</v>
      </c>
      <c r="F363" s="1">
        <v>6.38</v>
      </c>
      <c r="G363" s="6">
        <v>258</v>
      </c>
      <c r="H363" s="9">
        <f t="shared" si="35"/>
        <v>23.286999999999999</v>
      </c>
      <c r="I363" s="9">
        <f t="shared" si="36"/>
        <v>21.4255</v>
      </c>
      <c r="J363" s="9">
        <f t="shared" si="37"/>
        <v>21.4255</v>
      </c>
      <c r="K363" s="9">
        <f t="shared" si="38"/>
        <v>21.4255</v>
      </c>
      <c r="L363" s="7">
        <f t="shared" si="39"/>
        <v>1.8614999999999995</v>
      </c>
      <c r="M363" s="10">
        <f t="shared" si="40"/>
        <v>0</v>
      </c>
      <c r="N363" s="7">
        <f t="shared" si="41"/>
        <v>1.8614999999999995</v>
      </c>
    </row>
    <row r="364" spans="1:14">
      <c r="A364" t="s">
        <v>30</v>
      </c>
      <c r="B364" t="s">
        <v>13</v>
      </c>
      <c r="C364">
        <v>29</v>
      </c>
      <c r="D364" s="2">
        <v>0</v>
      </c>
      <c r="E364" s="1">
        <v>4.5999999999999996</v>
      </c>
      <c r="F364" s="1">
        <v>2.69</v>
      </c>
      <c r="G364" s="6">
        <v>258</v>
      </c>
      <c r="H364" s="9">
        <f t="shared" si="35"/>
        <v>9.8185000000000002</v>
      </c>
      <c r="I364" s="9">
        <f t="shared" si="36"/>
        <v>16.79</v>
      </c>
      <c r="J364" s="9">
        <f t="shared" si="37"/>
        <v>16.79</v>
      </c>
      <c r="K364" s="9">
        <f t="shared" si="38"/>
        <v>16.79</v>
      </c>
      <c r="L364" s="7">
        <f t="shared" si="39"/>
        <v>-6.9714999999999989</v>
      </c>
      <c r="M364" s="10">
        <f t="shared" si="40"/>
        <v>0</v>
      </c>
      <c r="N364" s="7">
        <f t="shared" si="41"/>
        <v>-6.9714999999999989</v>
      </c>
    </row>
    <row r="365" spans="1:14">
      <c r="A365" t="s">
        <v>30</v>
      </c>
      <c r="B365" t="s">
        <v>13</v>
      </c>
      <c r="C365">
        <v>30</v>
      </c>
      <c r="D365" s="2">
        <v>0</v>
      </c>
      <c r="E365" s="1">
        <v>4.62</v>
      </c>
      <c r="F365" s="1">
        <v>2.71</v>
      </c>
      <c r="G365" s="6">
        <v>258</v>
      </c>
      <c r="H365" s="9">
        <f t="shared" si="35"/>
        <v>9.8914999999999988</v>
      </c>
      <c r="I365" s="9">
        <f t="shared" si="36"/>
        <v>16.863</v>
      </c>
      <c r="J365" s="9">
        <f t="shared" si="37"/>
        <v>16.863</v>
      </c>
      <c r="K365" s="9">
        <f t="shared" si="38"/>
        <v>16.863</v>
      </c>
      <c r="L365" s="7">
        <f t="shared" si="39"/>
        <v>-6.9715000000000007</v>
      </c>
      <c r="M365" s="10">
        <f t="shared" si="40"/>
        <v>0</v>
      </c>
      <c r="N365" s="7">
        <f t="shared" si="41"/>
        <v>-6.9715000000000007</v>
      </c>
    </row>
    <row r="366" spans="1:14">
      <c r="A366" t="s">
        <v>30</v>
      </c>
      <c r="B366" t="s">
        <v>13</v>
      </c>
      <c r="C366">
        <v>31</v>
      </c>
      <c r="D366" s="2">
        <v>0</v>
      </c>
      <c r="E366" s="1">
        <v>1.51</v>
      </c>
      <c r="F366" s="1">
        <v>1.62</v>
      </c>
      <c r="G366" s="6">
        <v>258</v>
      </c>
      <c r="H366" s="9">
        <f t="shared" si="35"/>
        <v>5.9130000000000003</v>
      </c>
      <c r="I366" s="9">
        <f t="shared" si="36"/>
        <v>5.5114999999999998</v>
      </c>
      <c r="J366" s="9">
        <f t="shared" si="37"/>
        <v>5.5114999999999998</v>
      </c>
      <c r="K366" s="9">
        <f t="shared" si="38"/>
        <v>5.5114999999999998</v>
      </c>
      <c r="L366" s="7">
        <f t="shared" si="39"/>
        <v>0.40150000000000041</v>
      </c>
      <c r="M366" s="10">
        <f t="shared" si="40"/>
        <v>0</v>
      </c>
      <c r="N366" s="7">
        <f t="shared" si="41"/>
        <v>0.40150000000000041</v>
      </c>
    </row>
    <row r="367" spans="1:14">
      <c r="A367" t="s">
        <v>30</v>
      </c>
      <c r="B367" t="s">
        <v>13</v>
      </c>
      <c r="C367">
        <v>32</v>
      </c>
      <c r="D367" s="2">
        <v>0</v>
      </c>
      <c r="E367" s="1">
        <v>2.4900000000000002</v>
      </c>
      <c r="F367" s="1">
        <v>2.76</v>
      </c>
      <c r="G367" s="6">
        <v>258</v>
      </c>
      <c r="H367" s="9">
        <f t="shared" si="35"/>
        <v>10.074</v>
      </c>
      <c r="I367" s="9">
        <f t="shared" si="36"/>
        <v>9.0884999999999998</v>
      </c>
      <c r="J367" s="9">
        <f t="shared" si="37"/>
        <v>9.0884999999999998</v>
      </c>
      <c r="K367" s="9">
        <f t="shared" si="38"/>
        <v>9.0884999999999998</v>
      </c>
      <c r="L367" s="7">
        <f t="shared" si="39"/>
        <v>0.98550000000000004</v>
      </c>
      <c r="M367" s="10">
        <f t="shared" si="40"/>
        <v>0</v>
      </c>
      <c r="N367" s="7">
        <f t="shared" si="41"/>
        <v>0.98550000000000004</v>
      </c>
    </row>
    <row r="368" spans="1:14">
      <c r="A368" t="s">
        <v>30</v>
      </c>
      <c r="B368" t="s">
        <v>13</v>
      </c>
      <c r="C368">
        <v>33</v>
      </c>
      <c r="D368" s="2">
        <v>0</v>
      </c>
      <c r="E368" s="1">
        <v>2.48</v>
      </c>
      <c r="F368" s="1">
        <v>2.75</v>
      </c>
      <c r="G368" s="6">
        <v>258</v>
      </c>
      <c r="H368" s="9">
        <f t="shared" si="35"/>
        <v>10.0375</v>
      </c>
      <c r="I368" s="9">
        <f t="shared" si="36"/>
        <v>9.0519999999999996</v>
      </c>
      <c r="J368" s="9">
        <f t="shared" si="37"/>
        <v>9.0519999999999996</v>
      </c>
      <c r="K368" s="9">
        <f t="shared" si="38"/>
        <v>9.0519999999999996</v>
      </c>
      <c r="L368" s="7">
        <f t="shared" si="39"/>
        <v>0.98550000000000004</v>
      </c>
      <c r="M368" s="10">
        <f t="shared" si="40"/>
        <v>0</v>
      </c>
      <c r="N368" s="7">
        <f t="shared" si="41"/>
        <v>0.98550000000000004</v>
      </c>
    </row>
    <row r="369" spans="1:14">
      <c r="A369" t="s">
        <v>30</v>
      </c>
      <c r="B369" t="s">
        <v>13</v>
      </c>
      <c r="C369">
        <v>34</v>
      </c>
      <c r="D369" s="2">
        <v>0</v>
      </c>
      <c r="E369" s="1">
        <v>3.47</v>
      </c>
      <c r="F369" s="1">
        <v>2.54</v>
      </c>
      <c r="G369" s="6">
        <v>258</v>
      </c>
      <c r="H369" s="9">
        <f t="shared" si="35"/>
        <v>9.270999999999999</v>
      </c>
      <c r="I369" s="9">
        <f t="shared" si="36"/>
        <v>12.6655</v>
      </c>
      <c r="J369" s="9">
        <f t="shared" si="37"/>
        <v>12.6655</v>
      </c>
      <c r="K369" s="9">
        <f t="shared" si="38"/>
        <v>12.6655</v>
      </c>
      <c r="L369" s="7">
        <f t="shared" si="39"/>
        <v>-3.3945000000000007</v>
      </c>
      <c r="M369" s="10">
        <f t="shared" si="40"/>
        <v>0</v>
      </c>
      <c r="N369" s="7">
        <f t="shared" si="41"/>
        <v>-3.3945000000000007</v>
      </c>
    </row>
    <row r="370" spans="1:14">
      <c r="A370" t="s">
        <v>30</v>
      </c>
      <c r="B370" t="s">
        <v>13</v>
      </c>
      <c r="C370">
        <v>35</v>
      </c>
      <c r="D370" s="2">
        <v>2.0179999999999998</v>
      </c>
      <c r="E370" s="1">
        <v>6.34</v>
      </c>
      <c r="F370" s="1">
        <v>2.67</v>
      </c>
      <c r="G370" s="6">
        <v>258</v>
      </c>
      <c r="H370" s="9">
        <f t="shared" si="35"/>
        <v>9.7454999999999998</v>
      </c>
      <c r="I370" s="9">
        <f t="shared" si="36"/>
        <v>23.140999999999998</v>
      </c>
      <c r="J370" s="9">
        <f t="shared" si="37"/>
        <v>28.347439999999999</v>
      </c>
      <c r="K370" s="9">
        <f t="shared" si="38"/>
        <v>25.744219999999999</v>
      </c>
      <c r="L370" s="7">
        <f t="shared" si="39"/>
        <v>-15.998719999999999</v>
      </c>
      <c r="M370" s="10">
        <f t="shared" si="40"/>
        <v>5.2064399999999988</v>
      </c>
      <c r="N370" s="7">
        <f t="shared" si="41"/>
        <v>-13.395499999999998</v>
      </c>
    </row>
    <row r="371" spans="1:14">
      <c r="A371" t="s">
        <v>30</v>
      </c>
      <c r="B371" t="s">
        <v>13</v>
      </c>
      <c r="C371">
        <v>36</v>
      </c>
      <c r="D371" s="2">
        <v>0.65</v>
      </c>
      <c r="E371" s="1">
        <v>5.31</v>
      </c>
      <c r="F371" s="1">
        <v>5.54</v>
      </c>
      <c r="G371" s="6">
        <v>258</v>
      </c>
      <c r="H371" s="9">
        <f t="shared" si="35"/>
        <v>20.221</v>
      </c>
      <c r="I371" s="9">
        <f t="shared" si="36"/>
        <v>19.381499999999999</v>
      </c>
      <c r="J371" s="9">
        <f t="shared" si="37"/>
        <v>21.058499999999999</v>
      </c>
      <c r="K371" s="9">
        <f t="shared" si="38"/>
        <v>20.22</v>
      </c>
      <c r="L371" s="7">
        <f t="shared" si="39"/>
        <v>1.0000000000012221E-3</v>
      </c>
      <c r="M371" s="10">
        <f t="shared" si="40"/>
        <v>1.6770000000000003</v>
      </c>
      <c r="N371" s="7">
        <f t="shared" si="41"/>
        <v>0.83950000000000102</v>
      </c>
    </row>
    <row r="372" spans="1:14">
      <c r="A372" t="s">
        <v>30</v>
      </c>
      <c r="B372" t="s">
        <v>13</v>
      </c>
      <c r="C372">
        <v>37</v>
      </c>
      <c r="D372" s="2">
        <v>0</v>
      </c>
      <c r="E372" s="1">
        <v>5.26</v>
      </c>
      <c r="F372" s="1">
        <v>2.62</v>
      </c>
      <c r="G372" s="6">
        <v>258</v>
      </c>
      <c r="H372" s="9">
        <f t="shared" si="35"/>
        <v>9.5630000000000006</v>
      </c>
      <c r="I372" s="9">
        <f t="shared" si="36"/>
        <v>19.198999999999998</v>
      </c>
      <c r="J372" s="9">
        <f t="shared" si="37"/>
        <v>19.198999999999998</v>
      </c>
      <c r="K372" s="9">
        <f t="shared" si="38"/>
        <v>19.198999999999998</v>
      </c>
      <c r="L372" s="7">
        <f t="shared" si="39"/>
        <v>-9.6359999999999975</v>
      </c>
      <c r="M372" s="10">
        <f t="shared" si="40"/>
        <v>0</v>
      </c>
      <c r="N372" s="7">
        <f t="shared" si="41"/>
        <v>-9.6359999999999975</v>
      </c>
    </row>
    <row r="373" spans="1:14">
      <c r="A373" t="s">
        <v>30</v>
      </c>
      <c r="B373" t="s">
        <v>13</v>
      </c>
      <c r="C373">
        <v>38</v>
      </c>
      <c r="D373" s="2">
        <v>0</v>
      </c>
      <c r="E373" s="1">
        <v>4.5199999999999996</v>
      </c>
      <c r="F373" s="1">
        <v>2.59</v>
      </c>
      <c r="G373" s="6">
        <v>258</v>
      </c>
      <c r="H373" s="9">
        <f t="shared" si="35"/>
        <v>9.4535</v>
      </c>
      <c r="I373" s="9">
        <f t="shared" si="36"/>
        <v>16.497999999999998</v>
      </c>
      <c r="J373" s="9">
        <f t="shared" si="37"/>
        <v>16.497999999999998</v>
      </c>
      <c r="K373" s="9">
        <f t="shared" si="38"/>
        <v>16.497999999999998</v>
      </c>
      <c r="L373" s="7">
        <f t="shared" si="39"/>
        <v>-7.0444999999999975</v>
      </c>
      <c r="M373" s="10">
        <f t="shared" si="40"/>
        <v>0</v>
      </c>
      <c r="N373" s="7">
        <f t="shared" si="41"/>
        <v>-7.0444999999999975</v>
      </c>
    </row>
    <row r="374" spans="1:14">
      <c r="A374" t="s">
        <v>30</v>
      </c>
      <c r="B374" t="s">
        <v>13</v>
      </c>
      <c r="C374">
        <v>39</v>
      </c>
      <c r="D374" s="2">
        <v>0.32300000000000001</v>
      </c>
      <c r="E374" s="1">
        <v>5.09</v>
      </c>
      <c r="F374" s="1">
        <v>5.61</v>
      </c>
      <c r="G374" s="6">
        <v>258</v>
      </c>
      <c r="H374" s="9">
        <f t="shared" si="35"/>
        <v>20.476500000000001</v>
      </c>
      <c r="I374" s="9">
        <f t="shared" si="36"/>
        <v>18.578499999999998</v>
      </c>
      <c r="J374" s="9">
        <f t="shared" si="37"/>
        <v>19.411839999999998</v>
      </c>
      <c r="K374" s="9">
        <f t="shared" si="38"/>
        <v>18.995169999999998</v>
      </c>
      <c r="L374" s="7">
        <f t="shared" si="39"/>
        <v>1.4813300000000034</v>
      </c>
      <c r="M374" s="10">
        <f t="shared" si="40"/>
        <v>0.83334000000000008</v>
      </c>
      <c r="N374" s="7">
        <f t="shared" si="41"/>
        <v>1.8980000000000032</v>
      </c>
    </row>
    <row r="375" spans="1:14">
      <c r="A375" t="s">
        <v>30</v>
      </c>
      <c r="B375" t="s">
        <v>13</v>
      </c>
      <c r="C375">
        <v>40</v>
      </c>
      <c r="D375" s="2">
        <v>0</v>
      </c>
      <c r="E375" s="1">
        <v>2.76</v>
      </c>
      <c r="F375" s="1">
        <v>3.04</v>
      </c>
      <c r="G375" s="6">
        <v>258</v>
      </c>
      <c r="H375" s="9">
        <f t="shared" si="35"/>
        <v>11.096</v>
      </c>
      <c r="I375" s="9">
        <f t="shared" si="36"/>
        <v>10.074</v>
      </c>
      <c r="J375" s="9">
        <f t="shared" si="37"/>
        <v>10.074</v>
      </c>
      <c r="K375" s="9">
        <f t="shared" si="38"/>
        <v>10.074</v>
      </c>
      <c r="L375" s="7">
        <f t="shared" si="39"/>
        <v>1.0220000000000002</v>
      </c>
      <c r="M375" s="10">
        <f t="shared" si="40"/>
        <v>0</v>
      </c>
      <c r="N375" s="7">
        <f t="shared" si="41"/>
        <v>1.0220000000000002</v>
      </c>
    </row>
    <row r="376" spans="1:14">
      <c r="A376" t="s">
        <v>30</v>
      </c>
      <c r="B376" t="s">
        <v>13</v>
      </c>
      <c r="C376">
        <v>41</v>
      </c>
      <c r="D376" s="2">
        <v>0</v>
      </c>
      <c r="E376" s="1">
        <v>5.17</v>
      </c>
      <c r="F376" s="1">
        <v>2.5299999999999998</v>
      </c>
      <c r="G376" s="6">
        <v>258</v>
      </c>
      <c r="H376" s="9">
        <f t="shared" si="35"/>
        <v>9.2344999999999988</v>
      </c>
      <c r="I376" s="9">
        <f t="shared" si="36"/>
        <v>18.8705</v>
      </c>
      <c r="J376" s="9">
        <f t="shared" si="37"/>
        <v>18.8705</v>
      </c>
      <c r="K376" s="9">
        <f t="shared" si="38"/>
        <v>18.8705</v>
      </c>
      <c r="L376" s="7">
        <f t="shared" si="39"/>
        <v>-9.636000000000001</v>
      </c>
      <c r="M376" s="10">
        <f t="shared" si="40"/>
        <v>0</v>
      </c>
      <c r="N376" s="7">
        <f t="shared" si="41"/>
        <v>-9.636000000000001</v>
      </c>
    </row>
    <row r="377" spans="1:14">
      <c r="A377" t="s">
        <v>30</v>
      </c>
      <c r="B377" t="s">
        <v>13</v>
      </c>
      <c r="C377">
        <v>42</v>
      </c>
      <c r="D377" s="2">
        <v>0</v>
      </c>
      <c r="E377" s="1">
        <v>2.54</v>
      </c>
      <c r="F377" s="1">
        <v>2.82</v>
      </c>
      <c r="G377" s="6">
        <v>258</v>
      </c>
      <c r="H377" s="9">
        <f t="shared" si="35"/>
        <v>10.292999999999999</v>
      </c>
      <c r="I377" s="9">
        <f t="shared" si="36"/>
        <v>9.270999999999999</v>
      </c>
      <c r="J377" s="9">
        <f t="shared" si="37"/>
        <v>9.270999999999999</v>
      </c>
      <c r="K377" s="9">
        <f t="shared" si="38"/>
        <v>9.270999999999999</v>
      </c>
      <c r="L377" s="7">
        <f t="shared" si="39"/>
        <v>1.0220000000000002</v>
      </c>
      <c r="M377" s="10">
        <f t="shared" si="40"/>
        <v>0</v>
      </c>
      <c r="N377" s="7">
        <f t="shared" si="41"/>
        <v>1.0220000000000002</v>
      </c>
    </row>
    <row r="378" spans="1:14">
      <c r="A378" t="s">
        <v>30</v>
      </c>
      <c r="B378" t="s">
        <v>13</v>
      </c>
      <c r="C378">
        <v>43</v>
      </c>
      <c r="D378" s="2">
        <v>0</v>
      </c>
      <c r="E378" s="1">
        <v>5.44</v>
      </c>
      <c r="F378" s="1">
        <v>2.82</v>
      </c>
      <c r="G378" s="6">
        <v>258</v>
      </c>
      <c r="H378" s="9">
        <f t="shared" si="35"/>
        <v>10.292999999999999</v>
      </c>
      <c r="I378" s="9">
        <f t="shared" si="36"/>
        <v>19.856000000000002</v>
      </c>
      <c r="J378" s="9">
        <f t="shared" si="37"/>
        <v>19.856000000000002</v>
      </c>
      <c r="K378" s="9">
        <f t="shared" si="38"/>
        <v>19.856000000000002</v>
      </c>
      <c r="L378" s="7">
        <f t="shared" si="39"/>
        <v>-9.5630000000000024</v>
      </c>
      <c r="M378" s="10">
        <f t="shared" si="40"/>
        <v>0</v>
      </c>
      <c r="N378" s="7">
        <f t="shared" si="41"/>
        <v>-9.5630000000000024</v>
      </c>
    </row>
    <row r="379" spans="1:14">
      <c r="A379" t="s">
        <v>30</v>
      </c>
      <c r="B379" t="s">
        <v>13</v>
      </c>
      <c r="C379">
        <v>44</v>
      </c>
      <c r="D379" s="2">
        <v>2.0920000000000001</v>
      </c>
      <c r="E379" s="1">
        <v>9</v>
      </c>
      <c r="F379" s="1">
        <v>5.54</v>
      </c>
      <c r="G379" s="6">
        <v>258</v>
      </c>
      <c r="H379" s="9">
        <f t="shared" si="35"/>
        <v>20.221</v>
      </c>
      <c r="I379" s="9">
        <f t="shared" si="36"/>
        <v>32.85</v>
      </c>
      <c r="J379" s="9">
        <f t="shared" si="37"/>
        <v>38.24736</v>
      </c>
      <c r="K379" s="9">
        <f t="shared" si="38"/>
        <v>35.548680000000004</v>
      </c>
      <c r="L379" s="7">
        <f t="shared" si="39"/>
        <v>-15.327680000000004</v>
      </c>
      <c r="M379" s="10">
        <f t="shared" si="40"/>
        <v>5.3973599999999999</v>
      </c>
      <c r="N379" s="7">
        <f t="shared" si="41"/>
        <v>-12.629000000000001</v>
      </c>
    </row>
    <row r="380" spans="1:14">
      <c r="A380" t="s">
        <v>30</v>
      </c>
      <c r="B380" t="s">
        <v>13</v>
      </c>
      <c r="C380">
        <v>45</v>
      </c>
      <c r="D380" s="2">
        <v>1.522</v>
      </c>
      <c r="E380" s="1">
        <v>9.1</v>
      </c>
      <c r="F380" s="1">
        <v>5.65</v>
      </c>
      <c r="G380" s="6">
        <v>258</v>
      </c>
      <c r="H380" s="9">
        <f t="shared" si="35"/>
        <v>20.622500000000002</v>
      </c>
      <c r="I380" s="9">
        <f t="shared" si="36"/>
        <v>33.214999999999996</v>
      </c>
      <c r="J380" s="9">
        <f t="shared" si="37"/>
        <v>37.141759999999998</v>
      </c>
      <c r="K380" s="9">
        <f t="shared" si="38"/>
        <v>35.178379999999997</v>
      </c>
      <c r="L380" s="7">
        <f t="shared" si="39"/>
        <v>-14.555879999999995</v>
      </c>
      <c r="M380" s="10">
        <f t="shared" si="40"/>
        <v>3.9267599999999998</v>
      </c>
      <c r="N380" s="7">
        <f t="shared" si="41"/>
        <v>-12.592499999999994</v>
      </c>
    </row>
    <row r="381" spans="1:14">
      <c r="A381" t="s">
        <v>30</v>
      </c>
      <c r="B381" t="s">
        <v>13</v>
      </c>
      <c r="C381">
        <v>46</v>
      </c>
      <c r="D381" s="2">
        <v>0</v>
      </c>
      <c r="E381" s="1">
        <v>8.3699999999999992</v>
      </c>
      <c r="F381" s="1">
        <v>2.5499999999999998</v>
      </c>
      <c r="G381" s="6">
        <v>258</v>
      </c>
      <c r="H381" s="9">
        <f t="shared" si="35"/>
        <v>9.3074999999999992</v>
      </c>
      <c r="I381" s="9">
        <f t="shared" si="36"/>
        <v>30.550499999999996</v>
      </c>
      <c r="J381" s="9">
        <f t="shared" si="37"/>
        <v>30.550499999999996</v>
      </c>
      <c r="K381" s="9">
        <f t="shared" si="38"/>
        <v>30.550499999999996</v>
      </c>
      <c r="L381" s="7">
        <f t="shared" si="39"/>
        <v>-21.242999999999995</v>
      </c>
      <c r="M381" s="10">
        <f t="shared" si="40"/>
        <v>0</v>
      </c>
      <c r="N381" s="7">
        <f t="shared" si="41"/>
        <v>-21.242999999999995</v>
      </c>
    </row>
    <row r="382" spans="1:14">
      <c r="A382" t="s">
        <v>30</v>
      </c>
      <c r="B382" t="s">
        <v>13</v>
      </c>
      <c r="C382">
        <v>47</v>
      </c>
      <c r="D382" s="2">
        <v>0</v>
      </c>
      <c r="E382" s="1">
        <v>2.86</v>
      </c>
      <c r="F382" s="1">
        <v>2.7</v>
      </c>
      <c r="G382" s="6">
        <v>258</v>
      </c>
      <c r="H382" s="9">
        <f t="shared" si="35"/>
        <v>9.8550000000000004</v>
      </c>
      <c r="I382" s="9">
        <f t="shared" si="36"/>
        <v>10.439</v>
      </c>
      <c r="J382" s="9">
        <f t="shared" si="37"/>
        <v>10.439</v>
      </c>
      <c r="K382" s="9">
        <f t="shared" si="38"/>
        <v>10.439</v>
      </c>
      <c r="L382" s="7">
        <f t="shared" si="39"/>
        <v>-0.58399999999999963</v>
      </c>
      <c r="M382" s="10">
        <f t="shared" si="40"/>
        <v>0</v>
      </c>
      <c r="N382" s="7">
        <f t="shared" si="41"/>
        <v>-0.58399999999999963</v>
      </c>
    </row>
    <row r="383" spans="1:14">
      <c r="A383" t="s">
        <v>30</v>
      </c>
      <c r="B383" t="s">
        <v>13</v>
      </c>
      <c r="C383">
        <v>48</v>
      </c>
      <c r="D383" s="2">
        <v>0</v>
      </c>
      <c r="E383" s="1">
        <v>7.71</v>
      </c>
      <c r="F383" s="1">
        <v>8.74</v>
      </c>
      <c r="G383" s="6">
        <v>258</v>
      </c>
      <c r="H383" s="9">
        <f t="shared" si="35"/>
        <v>31.901</v>
      </c>
      <c r="I383" s="9">
        <f t="shared" si="36"/>
        <v>28.141500000000001</v>
      </c>
      <c r="J383" s="9">
        <f t="shared" si="37"/>
        <v>28.141500000000001</v>
      </c>
      <c r="K383" s="9">
        <f t="shared" si="38"/>
        <v>28.141500000000001</v>
      </c>
      <c r="L383" s="7">
        <f t="shared" si="39"/>
        <v>3.7594999999999992</v>
      </c>
      <c r="M383" s="10">
        <f t="shared" si="40"/>
        <v>0</v>
      </c>
      <c r="N383" s="7">
        <f t="shared" si="41"/>
        <v>3.7594999999999992</v>
      </c>
    </row>
    <row r="384" spans="1:14">
      <c r="A384" t="s">
        <v>30</v>
      </c>
      <c r="B384" t="s">
        <v>13</v>
      </c>
      <c r="C384">
        <v>49</v>
      </c>
      <c r="D384" s="2">
        <v>0</v>
      </c>
      <c r="E384" s="1">
        <v>1.98</v>
      </c>
      <c r="F384" s="1">
        <v>1.68</v>
      </c>
      <c r="G384" s="6">
        <v>258</v>
      </c>
      <c r="H384" s="9">
        <f t="shared" si="35"/>
        <v>6.1319999999999997</v>
      </c>
      <c r="I384" s="9">
        <f t="shared" si="36"/>
        <v>7.2269999999999994</v>
      </c>
      <c r="J384" s="9">
        <f t="shared" si="37"/>
        <v>7.2269999999999994</v>
      </c>
      <c r="K384" s="9">
        <f t="shared" si="38"/>
        <v>7.2269999999999994</v>
      </c>
      <c r="L384" s="7">
        <f t="shared" si="39"/>
        <v>-1.0949999999999998</v>
      </c>
      <c r="M384" s="10">
        <f t="shared" si="40"/>
        <v>0</v>
      </c>
      <c r="N384" s="7">
        <f t="shared" si="41"/>
        <v>-1.0949999999999998</v>
      </c>
    </row>
    <row r="385" spans="1:14">
      <c r="A385" t="s">
        <v>30</v>
      </c>
      <c r="B385" t="s">
        <v>13</v>
      </c>
      <c r="C385">
        <v>50</v>
      </c>
      <c r="D385" s="2">
        <v>0</v>
      </c>
      <c r="E385" s="1">
        <v>4.08</v>
      </c>
      <c r="F385" s="1">
        <v>2.78</v>
      </c>
      <c r="G385" s="6">
        <v>258</v>
      </c>
      <c r="H385" s="9">
        <f t="shared" si="35"/>
        <v>10.146999999999998</v>
      </c>
      <c r="I385" s="9">
        <f t="shared" si="36"/>
        <v>14.891999999999999</v>
      </c>
      <c r="J385" s="9">
        <f t="shared" si="37"/>
        <v>14.891999999999999</v>
      </c>
      <c r="K385" s="9">
        <f t="shared" si="38"/>
        <v>14.891999999999999</v>
      </c>
      <c r="L385" s="7">
        <f t="shared" si="39"/>
        <v>-4.745000000000001</v>
      </c>
      <c r="M385" s="10">
        <f t="shared" si="40"/>
        <v>0</v>
      </c>
      <c r="N385" s="7">
        <f t="shared" si="41"/>
        <v>-4.745000000000001</v>
      </c>
    </row>
    <row r="386" spans="1:14">
      <c r="A386" t="s">
        <v>30</v>
      </c>
      <c r="B386" t="s">
        <v>13</v>
      </c>
      <c r="C386">
        <v>51</v>
      </c>
      <c r="D386" s="2">
        <v>0</v>
      </c>
      <c r="E386" s="1">
        <v>4.17</v>
      </c>
      <c r="F386" s="1">
        <v>2.87</v>
      </c>
      <c r="G386" s="6">
        <v>258</v>
      </c>
      <c r="H386" s="9">
        <f t="shared" ref="H386:H449" si="42">3.65*F386</f>
        <v>10.4755</v>
      </c>
      <c r="I386" s="9">
        <f t="shared" ref="I386:I449" si="43">3.65*E386</f>
        <v>15.220499999999999</v>
      </c>
      <c r="J386" s="9">
        <f t="shared" ref="J386:J449" si="44">I386+0.01*G386*D386</f>
        <v>15.220499999999999</v>
      </c>
      <c r="K386" s="9">
        <f t="shared" ref="K386:K449" si="45">AVERAGE(I386:J386)</f>
        <v>15.220499999999999</v>
      </c>
      <c r="L386" s="7">
        <f t="shared" ref="L386:L449" si="46">H386-K386</f>
        <v>-4.7449999999999992</v>
      </c>
      <c r="M386" s="10">
        <f t="shared" ref="M386:M449" si="47">D386*G386/100</f>
        <v>0</v>
      </c>
      <c r="N386" s="7">
        <f t="shared" ref="N386:N449" si="48">H386-I386</f>
        <v>-4.7449999999999992</v>
      </c>
    </row>
    <row r="387" spans="1:14">
      <c r="A387" t="s">
        <v>30</v>
      </c>
      <c r="B387" t="s">
        <v>13</v>
      </c>
      <c r="C387">
        <v>52</v>
      </c>
      <c r="D387" s="2">
        <v>0</v>
      </c>
      <c r="E387" s="1">
        <v>8.51</v>
      </c>
      <c r="F387" s="1">
        <v>2.71</v>
      </c>
      <c r="G387" s="6">
        <v>258</v>
      </c>
      <c r="H387" s="9">
        <f t="shared" si="42"/>
        <v>9.8914999999999988</v>
      </c>
      <c r="I387" s="9">
        <f t="shared" si="43"/>
        <v>31.061499999999999</v>
      </c>
      <c r="J387" s="9">
        <f t="shared" si="44"/>
        <v>31.061499999999999</v>
      </c>
      <c r="K387" s="9">
        <f t="shared" si="45"/>
        <v>31.061499999999999</v>
      </c>
      <c r="L387" s="7">
        <f t="shared" si="46"/>
        <v>-21.17</v>
      </c>
      <c r="M387" s="10">
        <f t="shared" si="47"/>
        <v>0</v>
      </c>
      <c r="N387" s="7">
        <f t="shared" si="48"/>
        <v>-21.17</v>
      </c>
    </row>
    <row r="388" spans="1:14">
      <c r="A388" t="s">
        <v>30</v>
      </c>
      <c r="B388" t="s">
        <v>13</v>
      </c>
      <c r="C388">
        <v>53</v>
      </c>
      <c r="D388" s="2">
        <v>0</v>
      </c>
      <c r="E388" s="1">
        <v>8.58</v>
      </c>
      <c r="F388" s="1">
        <v>2.78</v>
      </c>
      <c r="G388" s="6">
        <v>258</v>
      </c>
      <c r="H388" s="9">
        <f t="shared" si="42"/>
        <v>10.146999999999998</v>
      </c>
      <c r="I388" s="9">
        <f t="shared" si="43"/>
        <v>31.317</v>
      </c>
      <c r="J388" s="9">
        <f t="shared" si="44"/>
        <v>31.317</v>
      </c>
      <c r="K388" s="9">
        <f t="shared" si="45"/>
        <v>31.317</v>
      </c>
      <c r="L388" s="7">
        <f t="shared" si="46"/>
        <v>-21.17</v>
      </c>
      <c r="M388" s="10">
        <f t="shared" si="47"/>
        <v>0</v>
      </c>
      <c r="N388" s="7">
        <f t="shared" si="48"/>
        <v>-21.17</v>
      </c>
    </row>
    <row r="389" spans="1:14">
      <c r="A389" t="s">
        <v>30</v>
      </c>
      <c r="B389" t="s">
        <v>13</v>
      </c>
      <c r="C389">
        <v>54</v>
      </c>
      <c r="D389" s="2">
        <v>0</v>
      </c>
      <c r="E389" s="1">
        <v>13.82</v>
      </c>
      <c r="F389" s="1">
        <v>14.76</v>
      </c>
      <c r="G389" s="6">
        <v>258</v>
      </c>
      <c r="H389" s="9">
        <f t="shared" si="42"/>
        <v>53.873999999999995</v>
      </c>
      <c r="I389" s="9">
        <f t="shared" si="43"/>
        <v>50.442999999999998</v>
      </c>
      <c r="J389" s="9">
        <f t="shared" si="44"/>
        <v>50.442999999999998</v>
      </c>
      <c r="K389" s="9">
        <f t="shared" si="45"/>
        <v>50.442999999999998</v>
      </c>
      <c r="L389" s="7">
        <f t="shared" si="46"/>
        <v>3.4309999999999974</v>
      </c>
      <c r="M389" s="10">
        <f t="shared" si="47"/>
        <v>0</v>
      </c>
      <c r="N389" s="7">
        <f t="shared" si="48"/>
        <v>3.4309999999999974</v>
      </c>
    </row>
    <row r="390" spans="1:14">
      <c r="A390" t="s">
        <v>30</v>
      </c>
      <c r="B390" t="s">
        <v>13</v>
      </c>
      <c r="C390">
        <v>55</v>
      </c>
      <c r="D390" s="2">
        <v>0.25900000000000001</v>
      </c>
      <c r="E390" s="1">
        <v>3.61</v>
      </c>
      <c r="F390" s="1">
        <v>4.04</v>
      </c>
      <c r="G390" s="6">
        <v>258</v>
      </c>
      <c r="H390" s="9">
        <f t="shared" si="42"/>
        <v>14.746</v>
      </c>
      <c r="I390" s="9">
        <f t="shared" si="43"/>
        <v>13.176499999999999</v>
      </c>
      <c r="J390" s="9">
        <f t="shared" si="44"/>
        <v>13.844719999999999</v>
      </c>
      <c r="K390" s="9">
        <f t="shared" si="45"/>
        <v>13.51061</v>
      </c>
      <c r="L390" s="7">
        <f t="shared" si="46"/>
        <v>1.2353900000000007</v>
      </c>
      <c r="M390" s="10">
        <f t="shared" si="47"/>
        <v>0.66822000000000004</v>
      </c>
      <c r="N390" s="7">
        <f t="shared" si="48"/>
        <v>1.5695000000000014</v>
      </c>
    </row>
    <row r="391" spans="1:14">
      <c r="A391" t="s">
        <v>30</v>
      </c>
      <c r="B391" t="s">
        <v>13</v>
      </c>
      <c r="C391">
        <v>56</v>
      </c>
      <c r="D391" s="2">
        <v>0</v>
      </c>
      <c r="E391" s="1">
        <v>2.74</v>
      </c>
      <c r="F391" s="1">
        <v>2.57</v>
      </c>
      <c r="G391" s="6">
        <v>258</v>
      </c>
      <c r="H391" s="9">
        <f t="shared" si="42"/>
        <v>9.3804999999999996</v>
      </c>
      <c r="I391" s="9">
        <f t="shared" si="43"/>
        <v>10.001000000000001</v>
      </c>
      <c r="J391" s="9">
        <f t="shared" si="44"/>
        <v>10.001000000000001</v>
      </c>
      <c r="K391" s="9">
        <f t="shared" si="45"/>
        <v>10.001000000000001</v>
      </c>
      <c r="L391" s="7">
        <f t="shared" si="46"/>
        <v>-0.62050000000000161</v>
      </c>
      <c r="M391" s="10">
        <f t="shared" si="47"/>
        <v>0</v>
      </c>
      <c r="N391" s="7">
        <f t="shared" si="48"/>
        <v>-0.62050000000000161</v>
      </c>
    </row>
    <row r="392" spans="1:14">
      <c r="A392" t="s">
        <v>30</v>
      </c>
      <c r="B392" t="s">
        <v>13</v>
      </c>
      <c r="C392">
        <v>57</v>
      </c>
      <c r="D392" s="2">
        <v>0</v>
      </c>
      <c r="E392" s="1">
        <v>2.4700000000000002</v>
      </c>
      <c r="F392" s="1">
        <v>2.74</v>
      </c>
      <c r="G392" s="6">
        <v>258</v>
      </c>
      <c r="H392" s="9">
        <f t="shared" si="42"/>
        <v>10.001000000000001</v>
      </c>
      <c r="I392" s="9">
        <f t="shared" si="43"/>
        <v>9.0155000000000012</v>
      </c>
      <c r="J392" s="9">
        <f t="shared" si="44"/>
        <v>9.0155000000000012</v>
      </c>
      <c r="K392" s="9">
        <f t="shared" si="45"/>
        <v>9.0155000000000012</v>
      </c>
      <c r="L392" s="7">
        <f t="shared" si="46"/>
        <v>0.98550000000000004</v>
      </c>
      <c r="M392" s="10">
        <f t="shared" si="47"/>
        <v>0</v>
      </c>
      <c r="N392" s="7">
        <f t="shared" si="48"/>
        <v>0.98550000000000004</v>
      </c>
    </row>
    <row r="393" spans="1:14">
      <c r="A393" t="s">
        <v>30</v>
      </c>
      <c r="B393" t="s">
        <v>13</v>
      </c>
      <c r="C393">
        <v>58</v>
      </c>
      <c r="D393" s="2">
        <v>0</v>
      </c>
      <c r="E393" s="1">
        <v>6.67</v>
      </c>
      <c r="F393" s="1">
        <v>7.44</v>
      </c>
      <c r="G393" s="6">
        <v>258</v>
      </c>
      <c r="H393" s="9">
        <f t="shared" si="42"/>
        <v>27.156000000000002</v>
      </c>
      <c r="I393" s="9">
        <f t="shared" si="43"/>
        <v>24.345499999999998</v>
      </c>
      <c r="J393" s="9">
        <f t="shared" si="44"/>
        <v>24.345499999999998</v>
      </c>
      <c r="K393" s="9">
        <f t="shared" si="45"/>
        <v>24.345499999999998</v>
      </c>
      <c r="L393" s="7">
        <f t="shared" si="46"/>
        <v>2.8105000000000047</v>
      </c>
      <c r="M393" s="10">
        <f t="shared" si="47"/>
        <v>0</v>
      </c>
      <c r="N393" s="7">
        <f t="shared" si="48"/>
        <v>2.8105000000000047</v>
      </c>
    </row>
    <row r="394" spans="1:14">
      <c r="A394" t="s">
        <v>30</v>
      </c>
      <c r="B394" t="s">
        <v>13</v>
      </c>
      <c r="C394">
        <v>59</v>
      </c>
      <c r="D394" s="2">
        <v>0</v>
      </c>
      <c r="E394" s="1">
        <v>7.84</v>
      </c>
      <c r="F394" s="1">
        <v>8.33</v>
      </c>
      <c r="G394" s="6">
        <v>258</v>
      </c>
      <c r="H394" s="9">
        <f t="shared" si="42"/>
        <v>30.404499999999999</v>
      </c>
      <c r="I394" s="9">
        <f t="shared" si="43"/>
        <v>28.616</v>
      </c>
      <c r="J394" s="9">
        <f t="shared" si="44"/>
        <v>28.616</v>
      </c>
      <c r="K394" s="9">
        <f t="shared" si="45"/>
        <v>28.616</v>
      </c>
      <c r="L394" s="7">
        <f t="shared" si="46"/>
        <v>1.7884999999999991</v>
      </c>
      <c r="M394" s="10">
        <f t="shared" si="47"/>
        <v>0</v>
      </c>
      <c r="N394" s="7">
        <f t="shared" si="48"/>
        <v>1.7884999999999991</v>
      </c>
    </row>
    <row r="395" spans="1:14">
      <c r="A395" t="s">
        <v>30</v>
      </c>
      <c r="B395" t="s">
        <v>13</v>
      </c>
      <c r="C395">
        <v>60</v>
      </c>
      <c r="D395" s="2">
        <v>0.30299999999999999</v>
      </c>
      <c r="E395" s="1">
        <v>7.83</v>
      </c>
      <c r="F395" s="1">
        <v>7.15</v>
      </c>
      <c r="G395" s="6">
        <v>258</v>
      </c>
      <c r="H395" s="9">
        <f t="shared" si="42"/>
        <v>26.0975</v>
      </c>
      <c r="I395" s="9">
        <f t="shared" si="43"/>
        <v>28.579499999999999</v>
      </c>
      <c r="J395" s="9">
        <f t="shared" si="44"/>
        <v>29.361239999999999</v>
      </c>
      <c r="K395" s="9">
        <f t="shared" si="45"/>
        <v>28.970369999999999</v>
      </c>
      <c r="L395" s="7">
        <f t="shared" si="46"/>
        <v>-2.8728699999999989</v>
      </c>
      <c r="M395" s="10">
        <f t="shared" si="47"/>
        <v>0.78173999999999988</v>
      </c>
      <c r="N395" s="7">
        <f t="shared" si="48"/>
        <v>-2.4819999999999993</v>
      </c>
    </row>
    <row r="396" spans="1:14">
      <c r="A396" t="s">
        <v>30</v>
      </c>
      <c r="B396" t="s">
        <v>13</v>
      </c>
      <c r="C396">
        <v>61</v>
      </c>
      <c r="D396" s="2">
        <v>0</v>
      </c>
      <c r="E396" s="1">
        <v>10.18</v>
      </c>
      <c r="F396" s="1">
        <v>9.86</v>
      </c>
      <c r="G396" s="6">
        <v>258</v>
      </c>
      <c r="H396" s="9">
        <f t="shared" si="42"/>
        <v>35.988999999999997</v>
      </c>
      <c r="I396" s="9">
        <f t="shared" si="43"/>
        <v>37.156999999999996</v>
      </c>
      <c r="J396" s="9">
        <f t="shared" si="44"/>
        <v>37.156999999999996</v>
      </c>
      <c r="K396" s="9">
        <f t="shared" si="45"/>
        <v>37.156999999999996</v>
      </c>
      <c r="L396" s="7">
        <f t="shared" si="46"/>
        <v>-1.1679999999999993</v>
      </c>
      <c r="M396" s="10">
        <f t="shared" si="47"/>
        <v>0</v>
      </c>
      <c r="N396" s="7">
        <f t="shared" si="48"/>
        <v>-1.1679999999999993</v>
      </c>
    </row>
    <row r="397" spans="1:14">
      <c r="A397" t="s">
        <v>30</v>
      </c>
      <c r="B397" t="s">
        <v>13</v>
      </c>
      <c r="C397">
        <v>62</v>
      </c>
      <c r="D397" s="2">
        <v>0</v>
      </c>
      <c r="E397" s="1">
        <v>8.2799999999999994</v>
      </c>
      <c r="F397" s="1">
        <v>8.5399999999999991</v>
      </c>
      <c r="G397" s="6">
        <v>258</v>
      </c>
      <c r="H397" s="9">
        <f t="shared" si="42"/>
        <v>31.170999999999996</v>
      </c>
      <c r="I397" s="9">
        <f t="shared" si="43"/>
        <v>30.221999999999998</v>
      </c>
      <c r="J397" s="9">
        <f t="shared" si="44"/>
        <v>30.221999999999998</v>
      </c>
      <c r="K397" s="9">
        <f t="shared" si="45"/>
        <v>30.221999999999998</v>
      </c>
      <c r="L397" s="7">
        <f t="shared" si="46"/>
        <v>0.94899999999999807</v>
      </c>
      <c r="M397" s="10">
        <f t="shared" si="47"/>
        <v>0</v>
      </c>
      <c r="N397" s="7">
        <f t="shared" si="48"/>
        <v>0.94899999999999807</v>
      </c>
    </row>
    <row r="398" spans="1:14">
      <c r="A398" t="s">
        <v>30</v>
      </c>
      <c r="B398" t="s">
        <v>13</v>
      </c>
      <c r="C398">
        <v>63</v>
      </c>
      <c r="D398" s="2">
        <v>0</v>
      </c>
      <c r="E398" s="1">
        <v>1.91</v>
      </c>
      <c r="F398" s="1">
        <v>2.02</v>
      </c>
      <c r="G398" s="6">
        <v>258</v>
      </c>
      <c r="H398" s="9">
        <f t="shared" si="42"/>
        <v>7.3730000000000002</v>
      </c>
      <c r="I398" s="9">
        <f t="shared" si="43"/>
        <v>6.9714999999999998</v>
      </c>
      <c r="J398" s="9">
        <f t="shared" si="44"/>
        <v>6.9714999999999998</v>
      </c>
      <c r="K398" s="9">
        <f t="shared" si="45"/>
        <v>6.9714999999999998</v>
      </c>
      <c r="L398" s="7">
        <f t="shared" si="46"/>
        <v>0.40150000000000041</v>
      </c>
      <c r="M398" s="10">
        <f t="shared" si="47"/>
        <v>0</v>
      </c>
      <c r="N398" s="7">
        <f t="shared" si="48"/>
        <v>0.40150000000000041</v>
      </c>
    </row>
    <row r="399" spans="1:14">
      <c r="A399" t="s">
        <v>30</v>
      </c>
      <c r="B399" t="s">
        <v>13</v>
      </c>
      <c r="C399">
        <v>65</v>
      </c>
      <c r="D399" s="2">
        <v>0</v>
      </c>
      <c r="E399" s="1">
        <v>11.55</v>
      </c>
      <c r="F399" s="1">
        <v>13.1</v>
      </c>
      <c r="G399" s="6">
        <v>258</v>
      </c>
      <c r="H399" s="9">
        <f t="shared" si="42"/>
        <v>47.814999999999998</v>
      </c>
      <c r="I399" s="9">
        <f t="shared" si="43"/>
        <v>42.157499999999999</v>
      </c>
      <c r="J399" s="9">
        <f t="shared" si="44"/>
        <v>42.157499999999999</v>
      </c>
      <c r="K399" s="9">
        <f t="shared" si="45"/>
        <v>42.157499999999999</v>
      </c>
      <c r="L399" s="7">
        <f t="shared" si="46"/>
        <v>5.6574999999999989</v>
      </c>
      <c r="M399" s="10">
        <f t="shared" si="47"/>
        <v>0</v>
      </c>
      <c r="N399" s="7">
        <f t="shared" si="48"/>
        <v>5.6574999999999989</v>
      </c>
    </row>
    <row r="400" spans="1:14">
      <c r="A400" t="s">
        <v>30</v>
      </c>
      <c r="B400" t="s">
        <v>13</v>
      </c>
      <c r="C400">
        <v>66</v>
      </c>
      <c r="D400" s="2">
        <v>0</v>
      </c>
      <c r="E400" s="1">
        <v>2.77</v>
      </c>
      <c r="F400" s="1">
        <v>2.4900000000000002</v>
      </c>
      <c r="G400" s="6">
        <v>258</v>
      </c>
      <c r="H400" s="9">
        <f t="shared" si="42"/>
        <v>9.0884999999999998</v>
      </c>
      <c r="I400" s="9">
        <f t="shared" si="43"/>
        <v>10.1105</v>
      </c>
      <c r="J400" s="9">
        <f t="shared" si="44"/>
        <v>10.1105</v>
      </c>
      <c r="K400" s="9">
        <f t="shared" si="45"/>
        <v>10.1105</v>
      </c>
      <c r="L400" s="7">
        <f t="shared" si="46"/>
        <v>-1.0220000000000002</v>
      </c>
      <c r="M400" s="10">
        <f t="shared" si="47"/>
        <v>0</v>
      </c>
      <c r="N400" s="7">
        <f t="shared" si="48"/>
        <v>-1.0220000000000002</v>
      </c>
    </row>
    <row r="401" spans="1:14">
      <c r="A401" t="s">
        <v>30</v>
      </c>
      <c r="B401" t="s">
        <v>13</v>
      </c>
      <c r="C401">
        <v>67</v>
      </c>
      <c r="D401" s="2">
        <v>0</v>
      </c>
      <c r="E401" s="1">
        <v>6.6</v>
      </c>
      <c r="F401" s="1">
        <v>4.75</v>
      </c>
      <c r="G401" s="6">
        <v>258</v>
      </c>
      <c r="H401" s="9">
        <f t="shared" si="42"/>
        <v>17.337499999999999</v>
      </c>
      <c r="I401" s="9">
        <f t="shared" si="43"/>
        <v>24.09</v>
      </c>
      <c r="J401" s="9">
        <f t="shared" si="44"/>
        <v>24.09</v>
      </c>
      <c r="K401" s="9">
        <f t="shared" si="45"/>
        <v>24.09</v>
      </c>
      <c r="L401" s="7">
        <f t="shared" si="46"/>
        <v>-6.7525000000000013</v>
      </c>
      <c r="M401" s="10">
        <f t="shared" si="47"/>
        <v>0</v>
      </c>
      <c r="N401" s="7">
        <f t="shared" si="48"/>
        <v>-6.7525000000000013</v>
      </c>
    </row>
    <row r="402" spans="1:14">
      <c r="A402" t="s">
        <v>30</v>
      </c>
      <c r="B402" t="s">
        <v>13</v>
      </c>
      <c r="C402">
        <v>71</v>
      </c>
      <c r="D402" s="2">
        <v>1.958</v>
      </c>
      <c r="E402" s="1">
        <v>1.83</v>
      </c>
      <c r="F402" s="1">
        <v>1.99</v>
      </c>
      <c r="G402" s="6">
        <v>258</v>
      </c>
      <c r="H402" s="9">
        <f t="shared" si="42"/>
        <v>7.2634999999999996</v>
      </c>
      <c r="I402" s="9">
        <f t="shared" si="43"/>
        <v>6.6795</v>
      </c>
      <c r="J402" s="9">
        <f t="shared" si="44"/>
        <v>11.73114</v>
      </c>
      <c r="K402" s="9">
        <f t="shared" si="45"/>
        <v>9.2053200000000004</v>
      </c>
      <c r="L402" s="7">
        <f t="shared" si="46"/>
        <v>-1.9418200000000008</v>
      </c>
      <c r="M402" s="10">
        <f t="shared" si="47"/>
        <v>5.0516399999999999</v>
      </c>
      <c r="N402" s="7">
        <f t="shared" si="48"/>
        <v>0.58399999999999963</v>
      </c>
    </row>
    <row r="403" spans="1:14">
      <c r="A403" t="s">
        <v>30</v>
      </c>
      <c r="B403" t="s">
        <v>13</v>
      </c>
      <c r="C403">
        <v>72</v>
      </c>
      <c r="D403" s="2">
        <v>0.21199999999999999</v>
      </c>
      <c r="E403" s="1">
        <v>5.45</v>
      </c>
      <c r="F403" s="1">
        <v>6.01</v>
      </c>
      <c r="G403" s="6">
        <v>258</v>
      </c>
      <c r="H403" s="9">
        <f t="shared" si="42"/>
        <v>21.936499999999999</v>
      </c>
      <c r="I403" s="9">
        <f t="shared" si="43"/>
        <v>19.892500000000002</v>
      </c>
      <c r="J403" s="9">
        <f t="shared" si="44"/>
        <v>20.43946</v>
      </c>
      <c r="K403" s="9">
        <f t="shared" si="45"/>
        <v>20.165980000000001</v>
      </c>
      <c r="L403" s="7">
        <f t="shared" si="46"/>
        <v>1.7705199999999977</v>
      </c>
      <c r="M403" s="10">
        <f t="shared" si="47"/>
        <v>0.54696</v>
      </c>
      <c r="N403" s="7">
        <f t="shared" si="48"/>
        <v>2.0439999999999969</v>
      </c>
    </row>
    <row r="404" spans="1:14">
      <c r="A404" t="s">
        <v>30</v>
      </c>
      <c r="B404" t="s">
        <v>13</v>
      </c>
      <c r="C404">
        <v>73</v>
      </c>
      <c r="D404" s="2">
        <v>0</v>
      </c>
      <c r="E404" s="1">
        <v>6.85</v>
      </c>
      <c r="F404" s="1">
        <v>7.55</v>
      </c>
      <c r="G404" s="6">
        <v>258</v>
      </c>
      <c r="H404" s="9">
        <f t="shared" si="42"/>
        <v>27.557499999999997</v>
      </c>
      <c r="I404" s="9">
        <f t="shared" si="43"/>
        <v>25.002499999999998</v>
      </c>
      <c r="J404" s="9">
        <f t="shared" si="44"/>
        <v>25.002499999999998</v>
      </c>
      <c r="K404" s="9">
        <f t="shared" si="45"/>
        <v>25.002499999999998</v>
      </c>
      <c r="L404" s="7">
        <f t="shared" si="46"/>
        <v>2.5549999999999997</v>
      </c>
      <c r="M404" s="10">
        <f t="shared" si="47"/>
        <v>0</v>
      </c>
      <c r="N404" s="7">
        <f t="shared" si="48"/>
        <v>2.5549999999999997</v>
      </c>
    </row>
    <row r="405" spans="1:14">
      <c r="A405" t="s">
        <v>30</v>
      </c>
      <c r="B405" t="s">
        <v>13</v>
      </c>
      <c r="C405">
        <v>74</v>
      </c>
      <c r="D405" s="2">
        <v>2.415</v>
      </c>
      <c r="E405" s="1">
        <v>8.7899999999999991</v>
      </c>
      <c r="F405" s="1">
        <v>9.6999999999999993</v>
      </c>
      <c r="G405" s="6">
        <v>258</v>
      </c>
      <c r="H405" s="9">
        <f t="shared" si="42"/>
        <v>35.404999999999994</v>
      </c>
      <c r="I405" s="9">
        <f t="shared" si="43"/>
        <v>32.083499999999994</v>
      </c>
      <c r="J405" s="9">
        <f t="shared" si="44"/>
        <v>38.314199999999992</v>
      </c>
      <c r="K405" s="9">
        <f t="shared" si="45"/>
        <v>35.198849999999993</v>
      </c>
      <c r="L405" s="7">
        <f t="shared" si="46"/>
        <v>0.20615000000000094</v>
      </c>
      <c r="M405" s="10">
        <f t="shared" si="47"/>
        <v>6.2307000000000006</v>
      </c>
      <c r="N405" s="7">
        <f t="shared" si="48"/>
        <v>3.3215000000000003</v>
      </c>
    </row>
    <row r="406" spans="1:14">
      <c r="A406" t="s">
        <v>30</v>
      </c>
      <c r="B406" t="s">
        <v>13</v>
      </c>
      <c r="C406">
        <v>75</v>
      </c>
      <c r="D406" s="2">
        <v>0.316</v>
      </c>
      <c r="E406" s="1">
        <v>4.6900000000000004</v>
      </c>
      <c r="F406" s="1">
        <v>5.16</v>
      </c>
      <c r="G406" s="6">
        <v>258</v>
      </c>
      <c r="H406" s="9">
        <f t="shared" si="42"/>
        <v>18.834</v>
      </c>
      <c r="I406" s="9">
        <f t="shared" si="43"/>
        <v>17.118500000000001</v>
      </c>
      <c r="J406" s="9">
        <f t="shared" si="44"/>
        <v>17.933780000000002</v>
      </c>
      <c r="K406" s="9">
        <f t="shared" si="45"/>
        <v>17.526140000000002</v>
      </c>
      <c r="L406" s="7">
        <f t="shared" si="46"/>
        <v>1.307859999999998</v>
      </c>
      <c r="M406" s="10">
        <f t="shared" si="47"/>
        <v>0.81528</v>
      </c>
      <c r="N406" s="7">
        <f t="shared" si="48"/>
        <v>1.7154999999999987</v>
      </c>
    </row>
    <row r="407" spans="1:14">
      <c r="A407" t="s">
        <v>30</v>
      </c>
      <c r="B407" t="s">
        <v>13</v>
      </c>
      <c r="C407">
        <v>76</v>
      </c>
      <c r="D407" s="2">
        <v>0.33500000000000002</v>
      </c>
      <c r="E407" s="1">
        <v>6.25</v>
      </c>
      <c r="F407" s="1">
        <v>6.9</v>
      </c>
      <c r="G407" s="6">
        <v>258</v>
      </c>
      <c r="H407" s="9">
        <f t="shared" si="42"/>
        <v>25.185000000000002</v>
      </c>
      <c r="I407" s="9">
        <f t="shared" si="43"/>
        <v>22.8125</v>
      </c>
      <c r="J407" s="9">
        <f t="shared" si="44"/>
        <v>23.6768</v>
      </c>
      <c r="K407" s="9">
        <f t="shared" si="45"/>
        <v>23.24465</v>
      </c>
      <c r="L407" s="7">
        <f t="shared" si="46"/>
        <v>1.9403500000000022</v>
      </c>
      <c r="M407" s="10">
        <f t="shared" si="47"/>
        <v>0.86430000000000007</v>
      </c>
      <c r="N407" s="7">
        <f t="shared" si="48"/>
        <v>2.3725000000000023</v>
      </c>
    </row>
    <row r="408" spans="1:14">
      <c r="A408" t="s">
        <v>30</v>
      </c>
      <c r="B408" t="s">
        <v>13</v>
      </c>
      <c r="C408">
        <v>77</v>
      </c>
      <c r="D408" s="2">
        <v>0.33</v>
      </c>
      <c r="E408" s="1">
        <v>4.88</v>
      </c>
      <c r="F408" s="1">
        <v>5.36</v>
      </c>
      <c r="G408" s="6">
        <v>258</v>
      </c>
      <c r="H408" s="9">
        <f t="shared" si="42"/>
        <v>19.564</v>
      </c>
      <c r="I408" s="9">
        <f t="shared" si="43"/>
        <v>17.811999999999998</v>
      </c>
      <c r="J408" s="9">
        <f t="shared" si="44"/>
        <v>18.663399999999999</v>
      </c>
      <c r="K408" s="9">
        <f t="shared" si="45"/>
        <v>18.237699999999997</v>
      </c>
      <c r="L408" s="7">
        <f t="shared" si="46"/>
        <v>1.3263000000000034</v>
      </c>
      <c r="M408" s="10">
        <f t="shared" si="47"/>
        <v>0.85140000000000005</v>
      </c>
      <c r="N408" s="7">
        <f t="shared" si="48"/>
        <v>1.7520000000000024</v>
      </c>
    </row>
    <row r="409" spans="1:14">
      <c r="A409" t="s">
        <v>30</v>
      </c>
      <c r="B409" t="s">
        <v>13</v>
      </c>
      <c r="C409">
        <v>78</v>
      </c>
      <c r="D409" s="2">
        <v>1.3440000000000001</v>
      </c>
      <c r="E409" s="1">
        <v>2.39</v>
      </c>
      <c r="F409" s="1">
        <v>2.61</v>
      </c>
      <c r="G409" s="6">
        <v>258</v>
      </c>
      <c r="H409" s="9">
        <f t="shared" si="42"/>
        <v>9.5264999999999986</v>
      </c>
      <c r="I409" s="9">
        <f t="shared" si="43"/>
        <v>8.7234999999999996</v>
      </c>
      <c r="J409" s="9">
        <f t="shared" si="44"/>
        <v>12.19102</v>
      </c>
      <c r="K409" s="9">
        <f t="shared" si="45"/>
        <v>10.45726</v>
      </c>
      <c r="L409" s="7">
        <f t="shared" si="46"/>
        <v>-0.93076000000000114</v>
      </c>
      <c r="M409" s="10">
        <f t="shared" si="47"/>
        <v>3.4675199999999999</v>
      </c>
      <c r="N409" s="7">
        <f t="shared" si="48"/>
        <v>0.80299999999999905</v>
      </c>
    </row>
    <row r="410" spans="1:14">
      <c r="A410" t="s">
        <v>30</v>
      </c>
      <c r="B410" t="s">
        <v>13</v>
      </c>
      <c r="C410">
        <v>79</v>
      </c>
      <c r="D410" s="2">
        <v>0.316</v>
      </c>
      <c r="E410" s="1">
        <v>6.79</v>
      </c>
      <c r="F410" s="1">
        <v>7.62</v>
      </c>
      <c r="G410" s="6">
        <v>258</v>
      </c>
      <c r="H410" s="9">
        <f t="shared" si="42"/>
        <v>27.812999999999999</v>
      </c>
      <c r="I410" s="9">
        <f t="shared" si="43"/>
        <v>24.7835</v>
      </c>
      <c r="J410" s="9">
        <f t="shared" si="44"/>
        <v>25.598780000000001</v>
      </c>
      <c r="K410" s="9">
        <f t="shared" si="45"/>
        <v>25.191140000000001</v>
      </c>
      <c r="L410" s="7">
        <f t="shared" si="46"/>
        <v>2.6218599999999981</v>
      </c>
      <c r="M410" s="10">
        <f t="shared" si="47"/>
        <v>0.81528</v>
      </c>
      <c r="N410" s="7">
        <f t="shared" si="48"/>
        <v>3.0294999999999987</v>
      </c>
    </row>
    <row r="411" spans="1:14">
      <c r="A411" t="s">
        <v>30</v>
      </c>
      <c r="B411" t="s">
        <v>13</v>
      </c>
      <c r="C411">
        <v>80</v>
      </c>
      <c r="D411" s="2">
        <v>0.57799999999999996</v>
      </c>
      <c r="E411" s="1">
        <v>2.2999999999999998</v>
      </c>
      <c r="F411" s="1">
        <v>2.5299999999999998</v>
      </c>
      <c r="G411" s="6">
        <v>258</v>
      </c>
      <c r="H411" s="9">
        <f t="shared" si="42"/>
        <v>9.2344999999999988</v>
      </c>
      <c r="I411" s="9">
        <f t="shared" si="43"/>
        <v>8.3949999999999996</v>
      </c>
      <c r="J411" s="9">
        <f t="shared" si="44"/>
        <v>9.886239999999999</v>
      </c>
      <c r="K411" s="9">
        <f t="shared" si="45"/>
        <v>9.1406199999999984</v>
      </c>
      <c r="L411" s="7">
        <f t="shared" si="46"/>
        <v>9.3880000000000408E-2</v>
      </c>
      <c r="M411" s="10">
        <f t="shared" si="47"/>
        <v>1.4912399999999999</v>
      </c>
      <c r="N411" s="7">
        <f t="shared" si="48"/>
        <v>0.83949999999999925</v>
      </c>
    </row>
    <row r="412" spans="1:14">
      <c r="A412" t="s">
        <v>30</v>
      </c>
      <c r="B412" t="s">
        <v>13</v>
      </c>
      <c r="C412">
        <v>81</v>
      </c>
      <c r="D412" s="2">
        <v>2.7530000000000001</v>
      </c>
      <c r="E412" s="1">
        <v>8.1300000000000008</v>
      </c>
      <c r="F412" s="1">
        <v>9.06</v>
      </c>
      <c r="G412" s="6">
        <v>258</v>
      </c>
      <c r="H412" s="9">
        <f t="shared" si="42"/>
        <v>33.069000000000003</v>
      </c>
      <c r="I412" s="9">
        <f t="shared" si="43"/>
        <v>29.674500000000002</v>
      </c>
      <c r="J412" s="9">
        <f t="shared" si="44"/>
        <v>36.777240000000006</v>
      </c>
      <c r="K412" s="9">
        <f t="shared" si="45"/>
        <v>33.22587</v>
      </c>
      <c r="L412" s="7">
        <f t="shared" si="46"/>
        <v>-0.15686999999999784</v>
      </c>
      <c r="M412" s="10">
        <f t="shared" si="47"/>
        <v>7.1027399999999998</v>
      </c>
      <c r="N412" s="7">
        <f t="shared" si="48"/>
        <v>3.3945000000000007</v>
      </c>
    </row>
    <row r="413" spans="1:14">
      <c r="A413" t="s">
        <v>30</v>
      </c>
      <c r="B413" t="s">
        <v>13</v>
      </c>
      <c r="C413">
        <v>82</v>
      </c>
      <c r="D413" s="2">
        <v>2.5310000000000001</v>
      </c>
      <c r="E413" s="1">
        <v>4.12</v>
      </c>
      <c r="F413" s="1">
        <v>4.57</v>
      </c>
      <c r="G413" s="6">
        <v>258</v>
      </c>
      <c r="H413" s="9">
        <f t="shared" si="42"/>
        <v>16.680500000000002</v>
      </c>
      <c r="I413" s="9">
        <f t="shared" si="43"/>
        <v>15.038</v>
      </c>
      <c r="J413" s="9">
        <f t="shared" si="44"/>
        <v>21.567979999999999</v>
      </c>
      <c r="K413" s="9">
        <f t="shared" si="45"/>
        <v>18.302990000000001</v>
      </c>
      <c r="L413" s="7">
        <f t="shared" si="46"/>
        <v>-1.6224899999999991</v>
      </c>
      <c r="M413" s="10">
        <f t="shared" si="47"/>
        <v>6.5299800000000001</v>
      </c>
      <c r="N413" s="7">
        <f t="shared" si="48"/>
        <v>1.6425000000000018</v>
      </c>
    </row>
    <row r="414" spans="1:14">
      <c r="A414" t="s">
        <v>30</v>
      </c>
      <c r="B414" t="s">
        <v>13</v>
      </c>
      <c r="C414">
        <v>83</v>
      </c>
      <c r="D414" s="2">
        <v>2.5270000000000001</v>
      </c>
      <c r="E414" s="1">
        <v>9.8699999999999992</v>
      </c>
      <c r="F414" s="1">
        <v>11.02</v>
      </c>
      <c r="G414" s="6">
        <v>258</v>
      </c>
      <c r="H414" s="9">
        <f t="shared" si="42"/>
        <v>40.222999999999999</v>
      </c>
      <c r="I414" s="9">
        <f t="shared" si="43"/>
        <v>36.025499999999994</v>
      </c>
      <c r="J414" s="9">
        <f t="shared" si="44"/>
        <v>42.545159999999996</v>
      </c>
      <c r="K414" s="9">
        <f t="shared" si="45"/>
        <v>39.285329999999995</v>
      </c>
      <c r="L414" s="7">
        <f t="shared" si="46"/>
        <v>0.93767000000000422</v>
      </c>
      <c r="M414" s="10">
        <f t="shared" si="47"/>
        <v>6.51966</v>
      </c>
      <c r="N414" s="7">
        <f t="shared" si="48"/>
        <v>4.1975000000000051</v>
      </c>
    </row>
    <row r="415" spans="1:14">
      <c r="A415" t="s">
        <v>30</v>
      </c>
      <c r="B415" t="s">
        <v>13</v>
      </c>
      <c r="C415">
        <v>84</v>
      </c>
      <c r="D415" s="2">
        <v>0.72199999999999998</v>
      </c>
      <c r="E415" s="1">
        <v>7.34</v>
      </c>
      <c r="F415" s="1">
        <v>8.08</v>
      </c>
      <c r="G415" s="6">
        <v>258</v>
      </c>
      <c r="H415" s="9">
        <f t="shared" si="42"/>
        <v>29.492000000000001</v>
      </c>
      <c r="I415" s="9">
        <f t="shared" si="43"/>
        <v>26.791</v>
      </c>
      <c r="J415" s="9">
        <f t="shared" si="44"/>
        <v>28.653760000000002</v>
      </c>
      <c r="K415" s="9">
        <f t="shared" si="45"/>
        <v>27.722380000000001</v>
      </c>
      <c r="L415" s="7">
        <f t="shared" si="46"/>
        <v>1.7696199999999997</v>
      </c>
      <c r="M415" s="10">
        <f t="shared" si="47"/>
        <v>1.8627599999999997</v>
      </c>
      <c r="N415" s="7">
        <f t="shared" si="48"/>
        <v>2.7010000000000005</v>
      </c>
    </row>
    <row r="416" spans="1:14">
      <c r="A416" t="s">
        <v>30</v>
      </c>
      <c r="B416" t="s">
        <v>13</v>
      </c>
      <c r="C416">
        <v>85</v>
      </c>
      <c r="D416" s="2">
        <v>0.73499999999999999</v>
      </c>
      <c r="E416" s="1">
        <v>7.76</v>
      </c>
      <c r="F416" s="1">
        <v>8.57</v>
      </c>
      <c r="G416" s="6">
        <v>258</v>
      </c>
      <c r="H416" s="9">
        <f t="shared" si="42"/>
        <v>31.2805</v>
      </c>
      <c r="I416" s="9">
        <f t="shared" si="43"/>
        <v>28.323999999999998</v>
      </c>
      <c r="J416" s="9">
        <f t="shared" si="44"/>
        <v>30.220299999999998</v>
      </c>
      <c r="K416" s="9">
        <f t="shared" si="45"/>
        <v>29.272149999999996</v>
      </c>
      <c r="L416" s="7">
        <f t="shared" si="46"/>
        <v>2.0083500000000036</v>
      </c>
      <c r="M416" s="10">
        <f t="shared" si="47"/>
        <v>1.8962999999999999</v>
      </c>
      <c r="N416" s="7">
        <f t="shared" si="48"/>
        <v>2.9565000000000019</v>
      </c>
    </row>
    <row r="417" spans="1:14">
      <c r="A417" t="s">
        <v>30</v>
      </c>
      <c r="B417" t="s">
        <v>13</v>
      </c>
      <c r="C417">
        <v>86</v>
      </c>
      <c r="D417" s="2">
        <v>7.4009999999999998</v>
      </c>
      <c r="E417" s="1">
        <v>5.58</v>
      </c>
      <c r="F417" s="1">
        <v>6.2</v>
      </c>
      <c r="G417" s="6">
        <v>258</v>
      </c>
      <c r="H417" s="9">
        <f t="shared" si="42"/>
        <v>22.63</v>
      </c>
      <c r="I417" s="9">
        <f t="shared" si="43"/>
        <v>20.367000000000001</v>
      </c>
      <c r="J417" s="9">
        <f t="shared" si="44"/>
        <v>39.461579999999998</v>
      </c>
      <c r="K417" s="9">
        <f t="shared" si="45"/>
        <v>29.914290000000001</v>
      </c>
      <c r="L417" s="7">
        <f t="shared" si="46"/>
        <v>-7.2842900000000022</v>
      </c>
      <c r="M417" s="10">
        <f t="shared" si="47"/>
        <v>19.094579999999997</v>
      </c>
      <c r="N417" s="7">
        <f t="shared" si="48"/>
        <v>2.2629999999999981</v>
      </c>
    </row>
    <row r="418" spans="1:14">
      <c r="A418" t="s">
        <v>30</v>
      </c>
      <c r="B418" t="s">
        <v>13</v>
      </c>
      <c r="C418">
        <v>87</v>
      </c>
      <c r="D418" s="2">
        <v>6.7939999999999996</v>
      </c>
      <c r="E418" s="1">
        <v>2.46</v>
      </c>
      <c r="F418" s="1">
        <v>2.7</v>
      </c>
      <c r="G418" s="6">
        <v>258</v>
      </c>
      <c r="H418" s="9">
        <f t="shared" si="42"/>
        <v>9.8550000000000004</v>
      </c>
      <c r="I418" s="9">
        <f t="shared" si="43"/>
        <v>8.9789999999999992</v>
      </c>
      <c r="J418" s="9">
        <f t="shared" si="44"/>
        <v>26.50752</v>
      </c>
      <c r="K418" s="9">
        <f t="shared" si="45"/>
        <v>17.743259999999999</v>
      </c>
      <c r="L418" s="7">
        <f t="shared" si="46"/>
        <v>-7.8882599999999989</v>
      </c>
      <c r="M418" s="10">
        <f t="shared" si="47"/>
        <v>17.52852</v>
      </c>
      <c r="N418" s="7">
        <f t="shared" si="48"/>
        <v>0.87600000000000122</v>
      </c>
    </row>
    <row r="419" spans="1:14">
      <c r="A419" t="s">
        <v>30</v>
      </c>
      <c r="B419" t="s">
        <v>13</v>
      </c>
      <c r="C419">
        <v>88</v>
      </c>
      <c r="D419" s="2">
        <v>7.4219999999999997</v>
      </c>
      <c r="E419" s="1">
        <v>6.93</v>
      </c>
      <c r="F419" s="1">
        <v>7.72</v>
      </c>
      <c r="G419" s="6">
        <v>258</v>
      </c>
      <c r="H419" s="9">
        <f t="shared" si="42"/>
        <v>28.177999999999997</v>
      </c>
      <c r="I419" s="9">
        <f t="shared" si="43"/>
        <v>25.294499999999999</v>
      </c>
      <c r="J419" s="9">
        <f t="shared" si="44"/>
        <v>44.443259999999995</v>
      </c>
      <c r="K419" s="9">
        <f t="shared" si="45"/>
        <v>34.868879999999997</v>
      </c>
      <c r="L419" s="7">
        <f t="shared" si="46"/>
        <v>-6.6908799999999999</v>
      </c>
      <c r="M419" s="10">
        <f t="shared" si="47"/>
        <v>19.148759999999999</v>
      </c>
      <c r="N419" s="7">
        <f t="shared" si="48"/>
        <v>2.883499999999998</v>
      </c>
    </row>
    <row r="420" spans="1:14">
      <c r="A420" t="s">
        <v>30</v>
      </c>
      <c r="B420" t="s">
        <v>13</v>
      </c>
      <c r="C420">
        <v>89</v>
      </c>
      <c r="D420" s="2">
        <v>1.6919999999999999</v>
      </c>
      <c r="E420" s="1">
        <v>8.14</v>
      </c>
      <c r="F420" s="1">
        <v>8.98</v>
      </c>
      <c r="G420" s="6">
        <v>258</v>
      </c>
      <c r="H420" s="9">
        <f t="shared" si="42"/>
        <v>32.777000000000001</v>
      </c>
      <c r="I420" s="9">
        <f t="shared" si="43"/>
        <v>29.711000000000002</v>
      </c>
      <c r="J420" s="9">
        <f t="shared" si="44"/>
        <v>34.076360000000001</v>
      </c>
      <c r="K420" s="9">
        <f t="shared" si="45"/>
        <v>31.893680000000003</v>
      </c>
      <c r="L420" s="7">
        <f t="shared" si="46"/>
        <v>0.88331999999999766</v>
      </c>
      <c r="M420" s="10">
        <f t="shared" si="47"/>
        <v>4.3653599999999999</v>
      </c>
      <c r="N420" s="7">
        <f t="shared" si="48"/>
        <v>3.0659999999999989</v>
      </c>
    </row>
    <row r="421" spans="1:14">
      <c r="A421" t="s">
        <v>30</v>
      </c>
      <c r="B421" t="s">
        <v>13</v>
      </c>
      <c r="C421">
        <v>90</v>
      </c>
      <c r="D421" s="2">
        <v>4.8600000000000003</v>
      </c>
      <c r="E421" s="1">
        <v>3.85</v>
      </c>
      <c r="F421" s="1">
        <v>4.2699999999999996</v>
      </c>
      <c r="G421" s="6">
        <v>258</v>
      </c>
      <c r="H421" s="9">
        <f t="shared" si="42"/>
        <v>15.585499999999998</v>
      </c>
      <c r="I421" s="9">
        <f t="shared" si="43"/>
        <v>14.0525</v>
      </c>
      <c r="J421" s="9">
        <f t="shared" si="44"/>
        <v>26.591300000000004</v>
      </c>
      <c r="K421" s="9">
        <f t="shared" si="45"/>
        <v>20.321900000000003</v>
      </c>
      <c r="L421" s="7">
        <f t="shared" si="46"/>
        <v>-4.7364000000000051</v>
      </c>
      <c r="M421" s="10">
        <f t="shared" si="47"/>
        <v>12.538800000000002</v>
      </c>
      <c r="N421" s="7">
        <f t="shared" si="48"/>
        <v>1.5329999999999977</v>
      </c>
    </row>
    <row r="422" spans="1:14">
      <c r="A422" t="s">
        <v>30</v>
      </c>
      <c r="B422" t="s">
        <v>13</v>
      </c>
      <c r="C422">
        <v>91</v>
      </c>
      <c r="D422" s="2">
        <v>0.6</v>
      </c>
      <c r="E422" s="1">
        <v>6.02</v>
      </c>
      <c r="F422" s="1">
        <v>6.76</v>
      </c>
      <c r="G422" s="6">
        <v>258</v>
      </c>
      <c r="H422" s="9">
        <f t="shared" si="42"/>
        <v>24.673999999999999</v>
      </c>
      <c r="I422" s="9">
        <f t="shared" si="43"/>
        <v>21.972999999999999</v>
      </c>
      <c r="J422" s="9">
        <f t="shared" si="44"/>
        <v>23.521000000000001</v>
      </c>
      <c r="K422" s="9">
        <f t="shared" si="45"/>
        <v>22.747</v>
      </c>
      <c r="L422" s="7">
        <f t="shared" si="46"/>
        <v>1.9269999999999996</v>
      </c>
      <c r="M422" s="10">
        <f t="shared" si="47"/>
        <v>1.5479999999999998</v>
      </c>
      <c r="N422" s="7">
        <f t="shared" si="48"/>
        <v>2.7010000000000005</v>
      </c>
    </row>
    <row r="423" spans="1:14">
      <c r="A423" t="s">
        <v>30</v>
      </c>
      <c r="B423" t="s">
        <v>13</v>
      </c>
      <c r="C423">
        <v>92</v>
      </c>
      <c r="D423" s="2">
        <v>0.64500000000000002</v>
      </c>
      <c r="E423" s="1">
        <v>6.67</v>
      </c>
      <c r="F423" s="1">
        <v>7.4</v>
      </c>
      <c r="G423" s="6">
        <v>258</v>
      </c>
      <c r="H423" s="9">
        <f t="shared" si="42"/>
        <v>27.01</v>
      </c>
      <c r="I423" s="9">
        <f t="shared" si="43"/>
        <v>24.345499999999998</v>
      </c>
      <c r="J423" s="9">
        <f t="shared" si="44"/>
        <v>26.009599999999999</v>
      </c>
      <c r="K423" s="9">
        <f t="shared" si="45"/>
        <v>25.177549999999997</v>
      </c>
      <c r="L423" s="7">
        <f t="shared" si="46"/>
        <v>1.832450000000005</v>
      </c>
      <c r="M423" s="10">
        <f t="shared" si="47"/>
        <v>1.6640999999999999</v>
      </c>
      <c r="N423" s="7">
        <f t="shared" si="48"/>
        <v>2.6645000000000039</v>
      </c>
    </row>
    <row r="424" spans="1:14">
      <c r="A424" t="s">
        <v>30</v>
      </c>
      <c r="B424" t="s">
        <v>13</v>
      </c>
      <c r="C424">
        <v>93</v>
      </c>
      <c r="D424" s="2">
        <v>2.3079999999999998</v>
      </c>
      <c r="E424" s="1">
        <v>4.29</v>
      </c>
      <c r="F424" s="1">
        <v>3.54</v>
      </c>
      <c r="G424" s="6">
        <v>258</v>
      </c>
      <c r="H424" s="9">
        <f t="shared" si="42"/>
        <v>12.920999999999999</v>
      </c>
      <c r="I424" s="9">
        <f t="shared" si="43"/>
        <v>15.6585</v>
      </c>
      <c r="J424" s="9">
        <f t="shared" si="44"/>
        <v>21.613140000000001</v>
      </c>
      <c r="K424" s="9">
        <f t="shared" si="45"/>
        <v>18.635820000000002</v>
      </c>
      <c r="L424" s="7">
        <f t="shared" si="46"/>
        <v>-5.7148200000000031</v>
      </c>
      <c r="M424" s="10">
        <f t="shared" si="47"/>
        <v>5.9546399999999995</v>
      </c>
      <c r="N424" s="7">
        <f t="shared" si="48"/>
        <v>-2.7375000000000007</v>
      </c>
    </row>
    <row r="425" spans="1:14">
      <c r="A425" t="s">
        <v>30</v>
      </c>
      <c r="B425" t="s">
        <v>13</v>
      </c>
      <c r="C425">
        <v>94</v>
      </c>
      <c r="D425" s="2">
        <v>7.5430000000000001</v>
      </c>
      <c r="E425" s="1">
        <v>10.43</v>
      </c>
      <c r="F425" s="1">
        <v>11.82</v>
      </c>
      <c r="G425" s="6">
        <v>258</v>
      </c>
      <c r="H425" s="9">
        <f t="shared" si="42"/>
        <v>43.143000000000001</v>
      </c>
      <c r="I425" s="9">
        <f t="shared" si="43"/>
        <v>38.069499999999998</v>
      </c>
      <c r="J425" s="9">
        <f t="shared" si="44"/>
        <v>57.530439999999999</v>
      </c>
      <c r="K425" s="9">
        <f t="shared" si="45"/>
        <v>47.799970000000002</v>
      </c>
      <c r="L425" s="7">
        <f t="shared" si="46"/>
        <v>-4.6569700000000012</v>
      </c>
      <c r="M425" s="10">
        <f t="shared" si="47"/>
        <v>19.460940000000001</v>
      </c>
      <c r="N425" s="7">
        <f t="shared" si="48"/>
        <v>5.0735000000000028</v>
      </c>
    </row>
    <row r="426" spans="1:14">
      <c r="A426" t="s">
        <v>30</v>
      </c>
      <c r="B426" t="s">
        <v>13</v>
      </c>
      <c r="C426">
        <v>95</v>
      </c>
      <c r="D426" s="2">
        <v>2.4689999999999999</v>
      </c>
      <c r="E426" s="1">
        <v>11.56</v>
      </c>
      <c r="F426" s="1">
        <v>12.97</v>
      </c>
      <c r="G426" s="6">
        <v>258</v>
      </c>
      <c r="H426" s="9">
        <f t="shared" si="42"/>
        <v>47.340499999999999</v>
      </c>
      <c r="I426" s="9">
        <f t="shared" si="43"/>
        <v>42.194000000000003</v>
      </c>
      <c r="J426" s="9">
        <f t="shared" si="44"/>
        <v>48.564019999999999</v>
      </c>
      <c r="K426" s="9">
        <f t="shared" si="45"/>
        <v>45.379010000000001</v>
      </c>
      <c r="L426" s="7">
        <f t="shared" si="46"/>
        <v>1.9614899999999977</v>
      </c>
      <c r="M426" s="10">
        <f t="shared" si="47"/>
        <v>6.3700199999999993</v>
      </c>
      <c r="N426" s="7">
        <f t="shared" si="48"/>
        <v>5.1464999999999961</v>
      </c>
    </row>
    <row r="427" spans="1:14">
      <c r="A427" t="s">
        <v>30</v>
      </c>
      <c r="B427" t="s">
        <v>13</v>
      </c>
      <c r="C427">
        <v>96</v>
      </c>
      <c r="D427" s="2">
        <v>4.3780000000000001</v>
      </c>
      <c r="E427" s="1">
        <v>6.86</v>
      </c>
      <c r="F427" s="1">
        <v>6.41</v>
      </c>
      <c r="G427" s="6">
        <v>258</v>
      </c>
      <c r="H427" s="9">
        <f t="shared" si="42"/>
        <v>23.3965</v>
      </c>
      <c r="I427" s="9">
        <f t="shared" si="43"/>
        <v>25.039000000000001</v>
      </c>
      <c r="J427" s="9">
        <f t="shared" si="44"/>
        <v>36.334240000000001</v>
      </c>
      <c r="K427" s="9">
        <f t="shared" si="45"/>
        <v>30.686620000000001</v>
      </c>
      <c r="L427" s="7">
        <f t="shared" si="46"/>
        <v>-7.2901200000000017</v>
      </c>
      <c r="M427" s="10">
        <f t="shared" si="47"/>
        <v>11.295240000000002</v>
      </c>
      <c r="N427" s="7">
        <f t="shared" si="48"/>
        <v>-1.6425000000000018</v>
      </c>
    </row>
    <row r="428" spans="1:14">
      <c r="A428" t="s">
        <v>30</v>
      </c>
      <c r="B428" t="s">
        <v>13</v>
      </c>
      <c r="C428">
        <v>97</v>
      </c>
      <c r="D428" s="2">
        <v>1.8759999999999999</v>
      </c>
      <c r="E428" s="1">
        <v>3.41</v>
      </c>
      <c r="F428" s="1">
        <v>3.77</v>
      </c>
      <c r="G428" s="6">
        <v>258</v>
      </c>
      <c r="H428" s="9">
        <f t="shared" si="42"/>
        <v>13.7605</v>
      </c>
      <c r="I428" s="9">
        <f t="shared" si="43"/>
        <v>12.4465</v>
      </c>
      <c r="J428" s="9">
        <f t="shared" si="44"/>
        <v>17.286580000000001</v>
      </c>
      <c r="K428" s="9">
        <f t="shared" si="45"/>
        <v>14.866540000000001</v>
      </c>
      <c r="L428" s="7">
        <f t="shared" si="46"/>
        <v>-1.1060400000000001</v>
      </c>
      <c r="M428" s="10">
        <f t="shared" si="47"/>
        <v>4.8400799999999995</v>
      </c>
      <c r="N428" s="7">
        <f t="shared" si="48"/>
        <v>1.3140000000000001</v>
      </c>
    </row>
    <row r="429" spans="1:14">
      <c r="A429" t="s">
        <v>30</v>
      </c>
      <c r="B429" t="s">
        <v>13</v>
      </c>
      <c r="C429">
        <v>98</v>
      </c>
      <c r="D429" s="2">
        <v>2.202</v>
      </c>
      <c r="E429" s="1">
        <v>10.01</v>
      </c>
      <c r="F429" s="1">
        <v>11.21</v>
      </c>
      <c r="G429" s="6">
        <v>258</v>
      </c>
      <c r="H429" s="9">
        <f t="shared" si="42"/>
        <v>40.916499999999999</v>
      </c>
      <c r="I429" s="9">
        <f t="shared" si="43"/>
        <v>36.536499999999997</v>
      </c>
      <c r="J429" s="9">
        <f t="shared" si="44"/>
        <v>42.217659999999995</v>
      </c>
      <c r="K429" s="9">
        <f t="shared" si="45"/>
        <v>39.377079999999992</v>
      </c>
      <c r="L429" s="7">
        <f t="shared" si="46"/>
        <v>1.5394200000000069</v>
      </c>
      <c r="M429" s="10">
        <f t="shared" si="47"/>
        <v>5.6811600000000002</v>
      </c>
      <c r="N429" s="7">
        <f t="shared" si="48"/>
        <v>4.3800000000000026</v>
      </c>
    </row>
    <row r="430" spans="1:14">
      <c r="A430" t="s">
        <v>30</v>
      </c>
      <c r="B430" t="s">
        <v>13</v>
      </c>
      <c r="C430">
        <v>99</v>
      </c>
      <c r="D430" s="2">
        <v>0.185</v>
      </c>
      <c r="E430" s="1">
        <v>4.6100000000000003</v>
      </c>
      <c r="F430" s="1">
        <v>5.08</v>
      </c>
      <c r="G430" s="6">
        <v>258</v>
      </c>
      <c r="H430" s="9">
        <f t="shared" si="42"/>
        <v>18.541999999999998</v>
      </c>
      <c r="I430" s="9">
        <f t="shared" si="43"/>
        <v>16.826499999999999</v>
      </c>
      <c r="J430" s="9">
        <f t="shared" si="44"/>
        <v>17.303799999999999</v>
      </c>
      <c r="K430" s="9">
        <f t="shared" si="45"/>
        <v>17.065149999999999</v>
      </c>
      <c r="L430" s="7">
        <f t="shared" si="46"/>
        <v>1.4768499999999989</v>
      </c>
      <c r="M430" s="10">
        <f t="shared" si="47"/>
        <v>0.47729999999999995</v>
      </c>
      <c r="N430" s="7">
        <f t="shared" si="48"/>
        <v>1.7154999999999987</v>
      </c>
    </row>
    <row r="431" spans="1:14">
      <c r="A431" t="s">
        <v>30</v>
      </c>
      <c r="B431" t="s">
        <v>13</v>
      </c>
      <c r="C431">
        <v>100</v>
      </c>
      <c r="D431" s="2">
        <v>0.20399999999999999</v>
      </c>
      <c r="E431" s="1">
        <v>5.39</v>
      </c>
      <c r="F431" s="1">
        <v>5.95</v>
      </c>
      <c r="G431" s="6">
        <v>258</v>
      </c>
      <c r="H431" s="9">
        <f t="shared" si="42"/>
        <v>21.717500000000001</v>
      </c>
      <c r="I431" s="9">
        <f t="shared" si="43"/>
        <v>19.673499999999997</v>
      </c>
      <c r="J431" s="9">
        <f t="shared" si="44"/>
        <v>20.199819999999995</v>
      </c>
      <c r="K431" s="9">
        <f t="shared" si="45"/>
        <v>19.936659999999996</v>
      </c>
      <c r="L431" s="7">
        <f t="shared" si="46"/>
        <v>1.7808400000000049</v>
      </c>
      <c r="M431" s="10">
        <f t="shared" si="47"/>
        <v>0.52632000000000001</v>
      </c>
      <c r="N431" s="7">
        <f t="shared" si="48"/>
        <v>2.044000000000004</v>
      </c>
    </row>
    <row r="432" spans="1:14">
      <c r="A432" t="s">
        <v>30</v>
      </c>
      <c r="B432" t="s">
        <v>13</v>
      </c>
      <c r="C432">
        <v>101</v>
      </c>
      <c r="D432" s="2">
        <v>0.19500000000000001</v>
      </c>
      <c r="E432" s="1">
        <v>2.27</v>
      </c>
      <c r="F432" s="1">
        <v>2.4900000000000002</v>
      </c>
      <c r="G432" s="6">
        <v>258</v>
      </c>
      <c r="H432" s="9">
        <f t="shared" si="42"/>
        <v>9.0884999999999998</v>
      </c>
      <c r="I432" s="9">
        <f t="shared" si="43"/>
        <v>8.285499999999999</v>
      </c>
      <c r="J432" s="9">
        <f t="shared" si="44"/>
        <v>8.7885999999999989</v>
      </c>
      <c r="K432" s="9">
        <f t="shared" si="45"/>
        <v>8.5370499999999989</v>
      </c>
      <c r="L432" s="7">
        <f t="shared" si="46"/>
        <v>0.55145000000000088</v>
      </c>
      <c r="M432" s="10">
        <f t="shared" si="47"/>
        <v>0.50309999999999999</v>
      </c>
      <c r="N432" s="7">
        <f t="shared" si="48"/>
        <v>0.80300000000000082</v>
      </c>
    </row>
    <row r="433" spans="1:14">
      <c r="A433" t="s">
        <v>30</v>
      </c>
      <c r="B433" t="s">
        <v>13</v>
      </c>
      <c r="C433">
        <v>102</v>
      </c>
      <c r="D433" s="2">
        <v>0.19700000000000001</v>
      </c>
      <c r="E433" s="1">
        <v>4.24</v>
      </c>
      <c r="F433" s="1">
        <v>4.67</v>
      </c>
      <c r="G433" s="6">
        <v>258</v>
      </c>
      <c r="H433" s="9">
        <f t="shared" si="42"/>
        <v>17.045500000000001</v>
      </c>
      <c r="I433" s="9">
        <f t="shared" si="43"/>
        <v>15.476000000000001</v>
      </c>
      <c r="J433" s="9">
        <f t="shared" si="44"/>
        <v>15.984260000000001</v>
      </c>
      <c r="K433" s="9">
        <f t="shared" si="45"/>
        <v>15.730130000000001</v>
      </c>
      <c r="L433" s="7">
        <f t="shared" si="46"/>
        <v>1.3153699999999997</v>
      </c>
      <c r="M433" s="10">
        <f t="shared" si="47"/>
        <v>0.50826000000000005</v>
      </c>
      <c r="N433" s="7">
        <f t="shared" si="48"/>
        <v>1.5694999999999997</v>
      </c>
    </row>
    <row r="434" spans="1:14">
      <c r="A434" t="s">
        <v>30</v>
      </c>
      <c r="B434" t="s">
        <v>13</v>
      </c>
      <c r="C434">
        <v>103</v>
      </c>
      <c r="D434" s="2">
        <v>0.2</v>
      </c>
      <c r="E434" s="1">
        <v>7.11</v>
      </c>
      <c r="F434" s="1">
        <v>7.84</v>
      </c>
      <c r="G434" s="6">
        <v>258</v>
      </c>
      <c r="H434" s="9">
        <f t="shared" si="42"/>
        <v>28.616</v>
      </c>
      <c r="I434" s="9">
        <f t="shared" si="43"/>
        <v>25.951499999999999</v>
      </c>
      <c r="J434" s="9">
        <f t="shared" si="44"/>
        <v>26.467500000000001</v>
      </c>
      <c r="K434" s="9">
        <f t="shared" si="45"/>
        <v>26.209499999999998</v>
      </c>
      <c r="L434" s="7">
        <f t="shared" si="46"/>
        <v>2.4065000000000012</v>
      </c>
      <c r="M434" s="10">
        <f t="shared" si="47"/>
        <v>0.51600000000000001</v>
      </c>
      <c r="N434" s="7">
        <f t="shared" si="48"/>
        <v>2.6645000000000003</v>
      </c>
    </row>
    <row r="435" spans="1:14">
      <c r="A435" t="s">
        <v>30</v>
      </c>
      <c r="B435" t="s">
        <v>13</v>
      </c>
      <c r="C435">
        <v>104</v>
      </c>
      <c r="D435" s="2">
        <v>0.17599999999999999</v>
      </c>
      <c r="E435" s="1">
        <v>2.64</v>
      </c>
      <c r="F435" s="1">
        <v>2.9</v>
      </c>
      <c r="G435" s="6">
        <v>258</v>
      </c>
      <c r="H435" s="9">
        <f t="shared" si="42"/>
        <v>10.584999999999999</v>
      </c>
      <c r="I435" s="9">
        <f t="shared" si="43"/>
        <v>9.636000000000001</v>
      </c>
      <c r="J435" s="9">
        <f t="shared" si="44"/>
        <v>10.09008</v>
      </c>
      <c r="K435" s="9">
        <f t="shared" si="45"/>
        <v>9.8630400000000016</v>
      </c>
      <c r="L435" s="7">
        <f t="shared" si="46"/>
        <v>0.72195999999999749</v>
      </c>
      <c r="M435" s="10">
        <f t="shared" si="47"/>
        <v>0.45407999999999993</v>
      </c>
      <c r="N435" s="7">
        <f t="shared" si="48"/>
        <v>0.94899999999999807</v>
      </c>
    </row>
    <row r="436" spans="1:14">
      <c r="A436" t="s">
        <v>30</v>
      </c>
      <c r="B436" t="s">
        <v>13</v>
      </c>
      <c r="C436">
        <v>105</v>
      </c>
      <c r="D436" s="2">
        <v>0</v>
      </c>
      <c r="E436" s="1">
        <v>5.79</v>
      </c>
      <c r="F436" s="1">
        <v>6.16</v>
      </c>
      <c r="G436" s="6">
        <v>258</v>
      </c>
      <c r="H436" s="9">
        <f t="shared" si="42"/>
        <v>22.483999999999998</v>
      </c>
      <c r="I436" s="9">
        <f t="shared" si="43"/>
        <v>21.133499999999998</v>
      </c>
      <c r="J436" s="9">
        <f t="shared" si="44"/>
        <v>21.133499999999998</v>
      </c>
      <c r="K436" s="9">
        <f t="shared" si="45"/>
        <v>21.133499999999998</v>
      </c>
      <c r="L436" s="7">
        <f t="shared" si="46"/>
        <v>1.3505000000000003</v>
      </c>
      <c r="M436" s="10">
        <f t="shared" si="47"/>
        <v>0</v>
      </c>
      <c r="N436" s="7">
        <f t="shared" si="48"/>
        <v>1.3505000000000003</v>
      </c>
    </row>
    <row r="437" spans="1:14">
      <c r="A437" t="s">
        <v>30</v>
      </c>
      <c r="B437" t="s">
        <v>13</v>
      </c>
      <c r="C437">
        <v>106</v>
      </c>
      <c r="D437" s="2">
        <v>2.5179999999999998</v>
      </c>
      <c r="E437" s="1">
        <v>5.0999999999999996</v>
      </c>
      <c r="F437" s="1">
        <v>5.69</v>
      </c>
      <c r="G437" s="6">
        <v>258</v>
      </c>
      <c r="H437" s="9">
        <f t="shared" si="42"/>
        <v>20.7685</v>
      </c>
      <c r="I437" s="9">
        <f t="shared" si="43"/>
        <v>18.614999999999998</v>
      </c>
      <c r="J437" s="9">
        <f t="shared" si="44"/>
        <v>25.111439999999998</v>
      </c>
      <c r="K437" s="9">
        <f t="shared" si="45"/>
        <v>21.863219999999998</v>
      </c>
      <c r="L437" s="7">
        <f t="shared" si="46"/>
        <v>-1.0947199999999988</v>
      </c>
      <c r="M437" s="10">
        <f t="shared" si="47"/>
        <v>6.4964399999999989</v>
      </c>
      <c r="N437" s="7">
        <f t="shared" si="48"/>
        <v>2.1535000000000011</v>
      </c>
    </row>
    <row r="438" spans="1:14">
      <c r="A438" t="s">
        <v>30</v>
      </c>
      <c r="B438" t="s">
        <v>13</v>
      </c>
      <c r="C438">
        <v>107</v>
      </c>
      <c r="D438" s="2">
        <v>0.191</v>
      </c>
      <c r="E438" s="1">
        <v>3.67</v>
      </c>
      <c r="F438" s="1">
        <v>4.03</v>
      </c>
      <c r="G438" s="6">
        <v>258</v>
      </c>
      <c r="H438" s="9">
        <f t="shared" si="42"/>
        <v>14.7095</v>
      </c>
      <c r="I438" s="9">
        <f t="shared" si="43"/>
        <v>13.3955</v>
      </c>
      <c r="J438" s="9">
        <f t="shared" si="44"/>
        <v>13.88828</v>
      </c>
      <c r="K438" s="9">
        <f t="shared" si="45"/>
        <v>13.64189</v>
      </c>
      <c r="L438" s="7">
        <f t="shared" si="46"/>
        <v>1.0676100000000002</v>
      </c>
      <c r="M438" s="10">
        <f t="shared" si="47"/>
        <v>0.49278</v>
      </c>
      <c r="N438" s="7">
        <f t="shared" si="48"/>
        <v>1.3140000000000001</v>
      </c>
    </row>
    <row r="439" spans="1:14">
      <c r="A439" t="s">
        <v>30</v>
      </c>
      <c r="B439" t="s">
        <v>13</v>
      </c>
      <c r="C439">
        <v>108</v>
      </c>
      <c r="D439" s="2">
        <v>1.0129999999999999</v>
      </c>
      <c r="E439" s="1">
        <v>3.29</v>
      </c>
      <c r="F439" s="1">
        <v>3.64</v>
      </c>
      <c r="G439" s="6">
        <v>258</v>
      </c>
      <c r="H439" s="9">
        <f t="shared" si="42"/>
        <v>13.286</v>
      </c>
      <c r="I439" s="9">
        <f t="shared" si="43"/>
        <v>12.0085</v>
      </c>
      <c r="J439" s="9">
        <f t="shared" si="44"/>
        <v>14.62204</v>
      </c>
      <c r="K439" s="9">
        <f t="shared" si="45"/>
        <v>13.31527</v>
      </c>
      <c r="L439" s="7">
        <f t="shared" si="46"/>
        <v>-2.9270000000000351E-2</v>
      </c>
      <c r="M439" s="10">
        <f t="shared" si="47"/>
        <v>2.61354</v>
      </c>
      <c r="N439" s="7">
        <f t="shared" si="48"/>
        <v>1.2774999999999999</v>
      </c>
    </row>
    <row r="440" spans="1:14">
      <c r="A440" t="s">
        <v>30</v>
      </c>
      <c r="B440" t="s">
        <v>13</v>
      </c>
      <c r="C440">
        <v>109</v>
      </c>
      <c r="D440" s="2">
        <v>0.28999999999999998</v>
      </c>
      <c r="E440" s="1">
        <v>2.79</v>
      </c>
      <c r="F440" s="1">
        <v>3.06</v>
      </c>
      <c r="G440" s="6">
        <v>258</v>
      </c>
      <c r="H440" s="9">
        <f t="shared" si="42"/>
        <v>11.169</v>
      </c>
      <c r="I440" s="9">
        <f t="shared" si="43"/>
        <v>10.1835</v>
      </c>
      <c r="J440" s="9">
        <f t="shared" si="44"/>
        <v>10.931700000000001</v>
      </c>
      <c r="K440" s="9">
        <f t="shared" si="45"/>
        <v>10.557600000000001</v>
      </c>
      <c r="L440" s="7">
        <f t="shared" si="46"/>
        <v>0.61139999999999972</v>
      </c>
      <c r="M440" s="10">
        <f t="shared" si="47"/>
        <v>0.74819999999999998</v>
      </c>
      <c r="N440" s="7">
        <f t="shared" si="48"/>
        <v>0.98550000000000004</v>
      </c>
    </row>
    <row r="441" spans="1:14">
      <c r="A441" t="s">
        <v>30</v>
      </c>
      <c r="B441" t="s">
        <v>13</v>
      </c>
      <c r="C441">
        <v>110</v>
      </c>
      <c r="D441" s="2">
        <v>0.32400000000000001</v>
      </c>
      <c r="E441" s="1">
        <v>5.76</v>
      </c>
      <c r="F441" s="1">
        <v>6.35</v>
      </c>
      <c r="G441" s="6">
        <v>258</v>
      </c>
      <c r="H441" s="9">
        <f t="shared" si="42"/>
        <v>23.177499999999998</v>
      </c>
      <c r="I441" s="9">
        <f t="shared" si="43"/>
        <v>21.023999999999997</v>
      </c>
      <c r="J441" s="9">
        <f t="shared" si="44"/>
        <v>21.859919999999999</v>
      </c>
      <c r="K441" s="9">
        <f t="shared" si="45"/>
        <v>21.441959999999998</v>
      </c>
      <c r="L441" s="7">
        <f t="shared" si="46"/>
        <v>1.7355400000000003</v>
      </c>
      <c r="M441" s="10">
        <f t="shared" si="47"/>
        <v>0.83592</v>
      </c>
      <c r="N441" s="7">
        <f t="shared" si="48"/>
        <v>2.1535000000000011</v>
      </c>
    </row>
    <row r="442" spans="1:14">
      <c r="A442" t="s">
        <v>30</v>
      </c>
      <c r="B442" t="s">
        <v>13</v>
      </c>
      <c r="C442">
        <v>111</v>
      </c>
      <c r="D442" s="2">
        <v>2.5409999999999999</v>
      </c>
      <c r="E442" s="1">
        <v>3.27</v>
      </c>
      <c r="F442" s="1">
        <v>3.65</v>
      </c>
      <c r="G442" s="6">
        <v>258</v>
      </c>
      <c r="H442" s="9">
        <f t="shared" si="42"/>
        <v>13.3225</v>
      </c>
      <c r="I442" s="9">
        <f t="shared" si="43"/>
        <v>11.935499999999999</v>
      </c>
      <c r="J442" s="9">
        <f t="shared" si="44"/>
        <v>18.49128</v>
      </c>
      <c r="K442" s="9">
        <f t="shared" si="45"/>
        <v>15.21339</v>
      </c>
      <c r="L442" s="7">
        <f t="shared" si="46"/>
        <v>-1.8908900000000006</v>
      </c>
      <c r="M442" s="10">
        <f t="shared" si="47"/>
        <v>6.5557799999999995</v>
      </c>
      <c r="N442" s="7">
        <f t="shared" si="48"/>
        <v>1.3870000000000005</v>
      </c>
    </row>
    <row r="443" spans="1:14">
      <c r="A443" t="s">
        <v>30</v>
      </c>
      <c r="B443" t="s">
        <v>13</v>
      </c>
      <c r="C443">
        <v>112</v>
      </c>
      <c r="D443" s="2">
        <v>0.84599999999999997</v>
      </c>
      <c r="E443" s="1">
        <v>1.77</v>
      </c>
      <c r="F443" s="1">
        <v>1.93</v>
      </c>
      <c r="G443" s="6">
        <v>258</v>
      </c>
      <c r="H443" s="9">
        <f t="shared" si="42"/>
        <v>7.0444999999999993</v>
      </c>
      <c r="I443" s="9">
        <f t="shared" si="43"/>
        <v>6.4604999999999997</v>
      </c>
      <c r="J443" s="9">
        <f t="shared" si="44"/>
        <v>8.6431799999999992</v>
      </c>
      <c r="K443" s="9">
        <f t="shared" si="45"/>
        <v>7.5518399999999994</v>
      </c>
      <c r="L443" s="7">
        <f t="shared" si="46"/>
        <v>-0.50734000000000012</v>
      </c>
      <c r="M443" s="10">
        <f t="shared" si="47"/>
        <v>2.18268</v>
      </c>
      <c r="N443" s="7">
        <f t="shared" si="48"/>
        <v>0.58399999999999963</v>
      </c>
    </row>
    <row r="444" spans="1:14">
      <c r="A444" t="s">
        <v>30</v>
      </c>
      <c r="B444" t="s">
        <v>13</v>
      </c>
      <c r="C444">
        <v>113</v>
      </c>
      <c r="D444" s="2">
        <v>0.31900000000000001</v>
      </c>
      <c r="E444" s="1">
        <v>9.51</v>
      </c>
      <c r="F444" s="1">
        <v>10.68</v>
      </c>
      <c r="G444" s="6">
        <v>258</v>
      </c>
      <c r="H444" s="9">
        <f t="shared" si="42"/>
        <v>38.981999999999999</v>
      </c>
      <c r="I444" s="9">
        <f t="shared" si="43"/>
        <v>34.711500000000001</v>
      </c>
      <c r="J444" s="9">
        <f t="shared" si="44"/>
        <v>35.534520000000001</v>
      </c>
      <c r="K444" s="9">
        <f t="shared" si="45"/>
        <v>35.123010000000001</v>
      </c>
      <c r="L444" s="7">
        <f t="shared" si="46"/>
        <v>3.8589899999999986</v>
      </c>
      <c r="M444" s="10">
        <f t="shared" si="47"/>
        <v>0.82302000000000008</v>
      </c>
      <c r="N444" s="7">
        <f t="shared" si="48"/>
        <v>4.2704999999999984</v>
      </c>
    </row>
    <row r="445" spans="1:14">
      <c r="A445" t="s">
        <v>30</v>
      </c>
      <c r="B445" t="s">
        <v>13</v>
      </c>
      <c r="C445">
        <v>114</v>
      </c>
      <c r="D445" s="2">
        <v>0.312</v>
      </c>
      <c r="E445" s="1">
        <v>5.78</v>
      </c>
      <c r="F445" s="1">
        <v>6.45</v>
      </c>
      <c r="G445" s="6">
        <v>258</v>
      </c>
      <c r="H445" s="9">
        <f t="shared" si="42"/>
        <v>23.5425</v>
      </c>
      <c r="I445" s="9">
        <f t="shared" si="43"/>
        <v>21.097000000000001</v>
      </c>
      <c r="J445" s="9">
        <f t="shared" si="44"/>
        <v>21.901960000000003</v>
      </c>
      <c r="K445" s="9">
        <f t="shared" si="45"/>
        <v>21.499480000000002</v>
      </c>
      <c r="L445" s="7">
        <f t="shared" si="46"/>
        <v>2.0430199999999985</v>
      </c>
      <c r="M445" s="10">
        <f t="shared" si="47"/>
        <v>0.8049599999999999</v>
      </c>
      <c r="N445" s="7">
        <f t="shared" si="48"/>
        <v>2.4454999999999991</v>
      </c>
    </row>
    <row r="446" spans="1:14">
      <c r="A446" t="s">
        <v>30</v>
      </c>
      <c r="B446" t="s">
        <v>13</v>
      </c>
      <c r="C446">
        <v>115</v>
      </c>
      <c r="D446" s="2">
        <v>2.681</v>
      </c>
      <c r="E446" s="1">
        <v>7.53</v>
      </c>
      <c r="F446" s="1">
        <v>8.39</v>
      </c>
      <c r="G446" s="6">
        <v>258</v>
      </c>
      <c r="H446" s="9">
        <f t="shared" si="42"/>
        <v>30.6235</v>
      </c>
      <c r="I446" s="9">
        <f t="shared" si="43"/>
        <v>27.484500000000001</v>
      </c>
      <c r="J446" s="9">
        <f t="shared" si="44"/>
        <v>34.401479999999999</v>
      </c>
      <c r="K446" s="9">
        <f t="shared" si="45"/>
        <v>30.942990000000002</v>
      </c>
      <c r="L446" s="7">
        <f t="shared" si="46"/>
        <v>-0.31949000000000183</v>
      </c>
      <c r="M446" s="10">
        <f t="shared" si="47"/>
        <v>6.9169799999999997</v>
      </c>
      <c r="N446" s="7">
        <f t="shared" si="48"/>
        <v>3.1389999999999993</v>
      </c>
    </row>
    <row r="447" spans="1:14">
      <c r="A447" t="s">
        <v>30</v>
      </c>
      <c r="B447" t="s">
        <v>13</v>
      </c>
      <c r="C447">
        <v>116</v>
      </c>
      <c r="D447" s="2">
        <v>2.6909999999999998</v>
      </c>
      <c r="E447" s="1">
        <v>5.65</v>
      </c>
      <c r="F447" s="1">
        <v>6.25</v>
      </c>
      <c r="G447" s="6">
        <v>258</v>
      </c>
      <c r="H447" s="9">
        <f t="shared" si="42"/>
        <v>22.8125</v>
      </c>
      <c r="I447" s="9">
        <f t="shared" si="43"/>
        <v>20.622500000000002</v>
      </c>
      <c r="J447" s="9">
        <f t="shared" si="44"/>
        <v>27.565280000000001</v>
      </c>
      <c r="K447" s="9">
        <f t="shared" si="45"/>
        <v>24.093890000000002</v>
      </c>
      <c r="L447" s="7">
        <f t="shared" si="46"/>
        <v>-1.2813900000000018</v>
      </c>
      <c r="M447" s="10">
        <f t="shared" si="47"/>
        <v>6.9427799999999991</v>
      </c>
      <c r="N447" s="7">
        <f t="shared" si="48"/>
        <v>2.1899999999999977</v>
      </c>
    </row>
    <row r="448" spans="1:14">
      <c r="A448" t="s">
        <v>30</v>
      </c>
      <c r="B448" t="s">
        <v>13</v>
      </c>
      <c r="C448">
        <v>117</v>
      </c>
      <c r="D448" s="2">
        <v>2.633</v>
      </c>
      <c r="E448" s="1">
        <v>8.7200000000000006</v>
      </c>
      <c r="F448" s="1">
        <v>9.69</v>
      </c>
      <c r="G448" s="6">
        <v>258</v>
      </c>
      <c r="H448" s="9">
        <f t="shared" si="42"/>
        <v>35.368499999999997</v>
      </c>
      <c r="I448" s="9">
        <f t="shared" si="43"/>
        <v>31.828000000000003</v>
      </c>
      <c r="J448" s="9">
        <f t="shared" si="44"/>
        <v>38.621140000000004</v>
      </c>
      <c r="K448" s="9">
        <f t="shared" si="45"/>
        <v>35.22457</v>
      </c>
      <c r="L448" s="7">
        <f t="shared" si="46"/>
        <v>0.14392999999999745</v>
      </c>
      <c r="M448" s="10">
        <f t="shared" si="47"/>
        <v>6.7931399999999993</v>
      </c>
      <c r="N448" s="7">
        <f t="shared" si="48"/>
        <v>3.5404999999999944</v>
      </c>
    </row>
    <row r="449" spans="1:14">
      <c r="A449" t="s">
        <v>30</v>
      </c>
      <c r="B449" t="s">
        <v>13</v>
      </c>
      <c r="C449">
        <v>118</v>
      </c>
      <c r="D449" s="2">
        <v>4.0890000000000004</v>
      </c>
      <c r="E449" s="1">
        <v>7.4</v>
      </c>
      <c r="F449" s="1">
        <v>8.25</v>
      </c>
      <c r="G449" s="6">
        <v>258</v>
      </c>
      <c r="H449" s="9">
        <f t="shared" si="42"/>
        <v>30.112500000000001</v>
      </c>
      <c r="I449" s="9">
        <f t="shared" si="43"/>
        <v>27.01</v>
      </c>
      <c r="J449" s="9">
        <f t="shared" si="44"/>
        <v>37.559620000000002</v>
      </c>
      <c r="K449" s="9">
        <f t="shared" si="45"/>
        <v>32.28481</v>
      </c>
      <c r="L449" s="7">
        <f t="shared" si="46"/>
        <v>-2.1723099999999995</v>
      </c>
      <c r="M449" s="10">
        <f t="shared" si="47"/>
        <v>10.549620000000003</v>
      </c>
      <c r="N449" s="7">
        <f t="shared" si="48"/>
        <v>3.1024999999999991</v>
      </c>
    </row>
    <row r="450" spans="1:14">
      <c r="A450" t="s">
        <v>30</v>
      </c>
      <c r="B450" t="s">
        <v>13</v>
      </c>
      <c r="C450">
        <v>119</v>
      </c>
      <c r="D450" s="2">
        <v>4.4669999999999996</v>
      </c>
      <c r="E450" s="1">
        <v>7.03</v>
      </c>
      <c r="F450" s="1">
        <v>7.82</v>
      </c>
      <c r="G450" s="6">
        <v>258</v>
      </c>
      <c r="H450" s="9">
        <f t="shared" ref="H450:H513" si="49">3.65*F450</f>
        <v>28.542999999999999</v>
      </c>
      <c r="I450" s="9">
        <f t="shared" ref="I450:I513" si="50">3.65*E450</f>
        <v>25.659500000000001</v>
      </c>
      <c r="J450" s="9">
        <f t="shared" ref="J450:J513" si="51">I450+0.01*G450*D450</f>
        <v>37.184359999999998</v>
      </c>
      <c r="K450" s="9">
        <f t="shared" ref="K450:K513" si="52">AVERAGE(I450:J450)</f>
        <v>31.42193</v>
      </c>
      <c r="L450" s="7">
        <f t="shared" ref="L450:L513" si="53">H450-K450</f>
        <v>-2.8789300000000004</v>
      </c>
      <c r="M450" s="10">
        <f t="shared" ref="M450:M513" si="54">D450*G450/100</f>
        <v>11.524859999999999</v>
      </c>
      <c r="N450" s="7">
        <f t="shared" ref="N450:N513" si="55">H450-I450</f>
        <v>2.883499999999998</v>
      </c>
    </row>
    <row r="451" spans="1:14">
      <c r="A451" t="s">
        <v>30</v>
      </c>
      <c r="B451" t="s">
        <v>13</v>
      </c>
      <c r="C451">
        <v>120</v>
      </c>
      <c r="D451" s="2">
        <v>4.5090000000000003</v>
      </c>
      <c r="E451" s="1">
        <v>5.83</v>
      </c>
      <c r="F451" s="1">
        <v>6.48</v>
      </c>
      <c r="G451" s="6">
        <v>258</v>
      </c>
      <c r="H451" s="9">
        <f t="shared" si="49"/>
        <v>23.652000000000001</v>
      </c>
      <c r="I451" s="9">
        <f t="shared" si="50"/>
        <v>21.279499999999999</v>
      </c>
      <c r="J451" s="9">
        <f t="shared" si="51"/>
        <v>32.91272</v>
      </c>
      <c r="K451" s="9">
        <f t="shared" si="52"/>
        <v>27.096109999999999</v>
      </c>
      <c r="L451" s="7">
        <f t="shared" si="53"/>
        <v>-3.4441099999999985</v>
      </c>
      <c r="M451" s="10">
        <f t="shared" si="54"/>
        <v>11.633220000000001</v>
      </c>
      <c r="N451" s="7">
        <f t="shared" si="55"/>
        <v>2.3725000000000023</v>
      </c>
    </row>
    <row r="452" spans="1:14">
      <c r="A452" t="s">
        <v>30</v>
      </c>
      <c r="B452" t="s">
        <v>13</v>
      </c>
      <c r="C452">
        <v>121</v>
      </c>
      <c r="D452" s="2">
        <v>4.5540000000000003</v>
      </c>
      <c r="E452" s="1">
        <v>12.08</v>
      </c>
      <c r="F452" s="1">
        <v>13.46</v>
      </c>
      <c r="G452" s="6">
        <v>258</v>
      </c>
      <c r="H452" s="9">
        <f t="shared" si="49"/>
        <v>49.129000000000005</v>
      </c>
      <c r="I452" s="9">
        <f t="shared" si="50"/>
        <v>44.091999999999999</v>
      </c>
      <c r="J452" s="9">
        <f t="shared" si="51"/>
        <v>55.841319999999996</v>
      </c>
      <c r="K452" s="9">
        <f t="shared" si="52"/>
        <v>49.966659999999997</v>
      </c>
      <c r="L452" s="7">
        <f t="shared" si="53"/>
        <v>-0.83765999999999252</v>
      </c>
      <c r="M452" s="10">
        <f t="shared" si="54"/>
        <v>11.749320000000001</v>
      </c>
      <c r="N452" s="7">
        <f t="shared" si="55"/>
        <v>5.0370000000000061</v>
      </c>
    </row>
    <row r="453" spans="1:14">
      <c r="A453" t="s">
        <v>30</v>
      </c>
      <c r="B453" t="s">
        <v>13</v>
      </c>
      <c r="C453">
        <v>122</v>
      </c>
      <c r="D453" s="2">
        <v>0</v>
      </c>
      <c r="E453" s="1">
        <v>5.46</v>
      </c>
      <c r="F453" s="1">
        <v>6.1</v>
      </c>
      <c r="G453" s="6">
        <v>258</v>
      </c>
      <c r="H453" s="9">
        <f t="shared" si="49"/>
        <v>22.264999999999997</v>
      </c>
      <c r="I453" s="9">
        <f t="shared" si="50"/>
        <v>19.928999999999998</v>
      </c>
      <c r="J453" s="9">
        <f t="shared" si="51"/>
        <v>19.928999999999998</v>
      </c>
      <c r="K453" s="9">
        <f t="shared" si="52"/>
        <v>19.928999999999998</v>
      </c>
      <c r="L453" s="7">
        <f t="shared" si="53"/>
        <v>2.3359999999999985</v>
      </c>
      <c r="M453" s="10">
        <f t="shared" si="54"/>
        <v>0</v>
      </c>
      <c r="N453" s="7">
        <f t="shared" si="55"/>
        <v>2.3359999999999985</v>
      </c>
    </row>
    <row r="454" spans="1:14">
      <c r="A454" t="s">
        <v>30</v>
      </c>
      <c r="B454" t="s">
        <v>13</v>
      </c>
      <c r="C454">
        <v>123</v>
      </c>
      <c r="D454" s="2">
        <v>0</v>
      </c>
      <c r="E454" s="1">
        <v>12.64</v>
      </c>
      <c r="F454" s="1">
        <v>14.21</v>
      </c>
      <c r="G454" s="6">
        <v>258</v>
      </c>
      <c r="H454" s="9">
        <f t="shared" si="49"/>
        <v>51.866500000000002</v>
      </c>
      <c r="I454" s="9">
        <f t="shared" si="50"/>
        <v>46.136000000000003</v>
      </c>
      <c r="J454" s="9">
        <f t="shared" si="51"/>
        <v>46.136000000000003</v>
      </c>
      <c r="K454" s="9">
        <f t="shared" si="52"/>
        <v>46.136000000000003</v>
      </c>
      <c r="L454" s="7">
        <f t="shared" si="53"/>
        <v>5.7304999999999993</v>
      </c>
      <c r="M454" s="10">
        <f t="shared" si="54"/>
        <v>0</v>
      </c>
      <c r="N454" s="7">
        <f t="shared" si="55"/>
        <v>5.7304999999999993</v>
      </c>
    </row>
    <row r="455" spans="1:14">
      <c r="A455" t="s">
        <v>30</v>
      </c>
      <c r="B455" t="s">
        <v>13</v>
      </c>
      <c r="C455">
        <v>124</v>
      </c>
      <c r="D455" s="2">
        <v>0.89700000000000002</v>
      </c>
      <c r="E455" s="1">
        <v>8.58</v>
      </c>
      <c r="F455" s="1">
        <v>9.5299999999999994</v>
      </c>
      <c r="G455" s="6">
        <v>258</v>
      </c>
      <c r="H455" s="9">
        <f t="shared" si="49"/>
        <v>34.784499999999994</v>
      </c>
      <c r="I455" s="9">
        <f t="shared" si="50"/>
        <v>31.317</v>
      </c>
      <c r="J455" s="9">
        <f t="shared" si="51"/>
        <v>33.631259999999997</v>
      </c>
      <c r="K455" s="9">
        <f t="shared" si="52"/>
        <v>32.474130000000002</v>
      </c>
      <c r="L455" s="7">
        <f t="shared" si="53"/>
        <v>2.3103699999999918</v>
      </c>
      <c r="M455" s="10">
        <f t="shared" si="54"/>
        <v>2.31426</v>
      </c>
      <c r="N455" s="7">
        <f t="shared" si="55"/>
        <v>3.467499999999994</v>
      </c>
    </row>
    <row r="456" spans="1:14">
      <c r="A456" t="s">
        <v>30</v>
      </c>
      <c r="B456" t="s">
        <v>13</v>
      </c>
      <c r="C456">
        <v>125</v>
      </c>
      <c r="D456" s="2">
        <v>0.89800000000000002</v>
      </c>
      <c r="E456" s="1">
        <v>5.96</v>
      </c>
      <c r="F456" s="1">
        <v>6.65</v>
      </c>
      <c r="G456" s="6">
        <v>258</v>
      </c>
      <c r="H456" s="9">
        <f t="shared" si="49"/>
        <v>24.272500000000001</v>
      </c>
      <c r="I456" s="9">
        <f t="shared" si="50"/>
        <v>21.753999999999998</v>
      </c>
      <c r="J456" s="9">
        <f t="shared" si="51"/>
        <v>24.070839999999997</v>
      </c>
      <c r="K456" s="9">
        <f t="shared" si="52"/>
        <v>22.912419999999997</v>
      </c>
      <c r="L456" s="7">
        <f t="shared" si="53"/>
        <v>1.3600800000000035</v>
      </c>
      <c r="M456" s="10">
        <f t="shared" si="54"/>
        <v>2.31684</v>
      </c>
      <c r="N456" s="7">
        <f t="shared" si="55"/>
        <v>2.5185000000000031</v>
      </c>
    </row>
    <row r="457" spans="1:14">
      <c r="A457" t="s">
        <v>30</v>
      </c>
      <c r="B457" t="s">
        <v>13</v>
      </c>
      <c r="C457">
        <v>126</v>
      </c>
      <c r="D457" s="2">
        <v>0.83399999999999996</v>
      </c>
      <c r="E457" s="1">
        <v>4.17</v>
      </c>
      <c r="F457" s="1">
        <v>3.7</v>
      </c>
      <c r="G457" s="6">
        <v>258</v>
      </c>
      <c r="H457" s="9">
        <f t="shared" si="49"/>
        <v>13.505000000000001</v>
      </c>
      <c r="I457" s="9">
        <f t="shared" si="50"/>
        <v>15.220499999999999</v>
      </c>
      <c r="J457" s="9">
        <f t="shared" si="51"/>
        <v>17.372219999999999</v>
      </c>
      <c r="K457" s="9">
        <f t="shared" si="52"/>
        <v>16.29636</v>
      </c>
      <c r="L457" s="7">
        <f t="shared" si="53"/>
        <v>-2.7913599999999992</v>
      </c>
      <c r="M457" s="10">
        <f t="shared" si="54"/>
        <v>2.1517200000000001</v>
      </c>
      <c r="N457" s="7">
        <f t="shared" si="55"/>
        <v>-1.7154999999999987</v>
      </c>
    </row>
    <row r="458" spans="1:14">
      <c r="A458" t="s">
        <v>30</v>
      </c>
      <c r="B458" t="s">
        <v>13</v>
      </c>
      <c r="C458">
        <v>127</v>
      </c>
      <c r="D458" s="2">
        <v>2.194</v>
      </c>
      <c r="E458" s="1">
        <v>9.2100000000000009</v>
      </c>
      <c r="F458" s="1">
        <v>10.32</v>
      </c>
      <c r="G458" s="6">
        <v>258</v>
      </c>
      <c r="H458" s="9">
        <f t="shared" si="49"/>
        <v>37.667999999999999</v>
      </c>
      <c r="I458" s="9">
        <f t="shared" si="50"/>
        <v>33.616500000000002</v>
      </c>
      <c r="J458" s="9">
        <f t="shared" si="51"/>
        <v>39.27702</v>
      </c>
      <c r="K458" s="9">
        <f t="shared" si="52"/>
        <v>36.446759999999998</v>
      </c>
      <c r="L458" s="7">
        <f t="shared" si="53"/>
        <v>1.2212400000000017</v>
      </c>
      <c r="M458" s="10">
        <f t="shared" si="54"/>
        <v>5.66052</v>
      </c>
      <c r="N458" s="7">
        <f t="shared" si="55"/>
        <v>4.0514999999999972</v>
      </c>
    </row>
    <row r="459" spans="1:14">
      <c r="A459" t="s">
        <v>30</v>
      </c>
      <c r="B459" t="s">
        <v>13</v>
      </c>
      <c r="C459">
        <v>128</v>
      </c>
      <c r="D459" s="2">
        <v>0.751</v>
      </c>
      <c r="E459" s="1">
        <v>7.91</v>
      </c>
      <c r="F459" s="1">
        <v>8.86</v>
      </c>
      <c r="G459" s="6">
        <v>258</v>
      </c>
      <c r="H459" s="9">
        <f t="shared" si="49"/>
        <v>32.338999999999999</v>
      </c>
      <c r="I459" s="9">
        <f t="shared" si="50"/>
        <v>28.871500000000001</v>
      </c>
      <c r="J459" s="9">
        <f t="shared" si="51"/>
        <v>30.809080000000002</v>
      </c>
      <c r="K459" s="9">
        <f t="shared" si="52"/>
        <v>29.840290000000003</v>
      </c>
      <c r="L459" s="7">
        <f t="shared" si="53"/>
        <v>2.4987099999999955</v>
      </c>
      <c r="M459" s="10">
        <f t="shared" si="54"/>
        <v>1.9375800000000001</v>
      </c>
      <c r="N459" s="7">
        <f t="shared" si="55"/>
        <v>3.4674999999999976</v>
      </c>
    </row>
    <row r="460" spans="1:14">
      <c r="A460" t="s">
        <v>30</v>
      </c>
      <c r="B460" t="s">
        <v>13</v>
      </c>
      <c r="C460">
        <v>129</v>
      </c>
      <c r="D460" s="2">
        <v>0.71</v>
      </c>
      <c r="E460" s="1">
        <v>3.87</v>
      </c>
      <c r="F460" s="1">
        <v>4.32</v>
      </c>
      <c r="G460" s="6">
        <v>258</v>
      </c>
      <c r="H460" s="9">
        <f t="shared" si="49"/>
        <v>15.768000000000001</v>
      </c>
      <c r="I460" s="9">
        <f t="shared" si="50"/>
        <v>14.125500000000001</v>
      </c>
      <c r="J460" s="9">
        <f t="shared" si="51"/>
        <v>15.9573</v>
      </c>
      <c r="K460" s="9">
        <f t="shared" si="52"/>
        <v>15.041399999999999</v>
      </c>
      <c r="L460" s="7">
        <f t="shared" si="53"/>
        <v>0.72660000000000124</v>
      </c>
      <c r="M460" s="10">
        <f t="shared" si="54"/>
        <v>1.8317999999999999</v>
      </c>
      <c r="N460" s="7">
        <f t="shared" si="55"/>
        <v>1.6425000000000001</v>
      </c>
    </row>
    <row r="461" spans="1:14">
      <c r="A461" t="s">
        <v>30</v>
      </c>
      <c r="B461" t="s">
        <v>13</v>
      </c>
      <c r="C461">
        <v>130</v>
      </c>
      <c r="D461" s="2">
        <v>0.78900000000000003</v>
      </c>
      <c r="E461" s="1">
        <v>7.53</v>
      </c>
      <c r="F461" s="1">
        <v>8.4</v>
      </c>
      <c r="G461" s="6">
        <v>258</v>
      </c>
      <c r="H461" s="9">
        <f t="shared" si="49"/>
        <v>30.66</v>
      </c>
      <c r="I461" s="9">
        <f t="shared" si="50"/>
        <v>27.484500000000001</v>
      </c>
      <c r="J461" s="9">
        <f t="shared" si="51"/>
        <v>29.520120000000002</v>
      </c>
      <c r="K461" s="9">
        <f t="shared" si="52"/>
        <v>28.502310000000001</v>
      </c>
      <c r="L461" s="7">
        <f t="shared" si="53"/>
        <v>2.1576899999999988</v>
      </c>
      <c r="M461" s="10">
        <f t="shared" si="54"/>
        <v>2.0356200000000002</v>
      </c>
      <c r="N461" s="7">
        <f t="shared" si="55"/>
        <v>3.1754999999999995</v>
      </c>
    </row>
    <row r="462" spans="1:14">
      <c r="A462" t="s">
        <v>30</v>
      </c>
      <c r="B462" t="s">
        <v>13</v>
      </c>
      <c r="C462">
        <v>131</v>
      </c>
      <c r="D462" s="2">
        <v>2.1589999999999998</v>
      </c>
      <c r="E462" s="1">
        <v>11.76</v>
      </c>
      <c r="F462" s="1">
        <v>13.19</v>
      </c>
      <c r="G462" s="6">
        <v>258</v>
      </c>
      <c r="H462" s="9">
        <f t="shared" si="49"/>
        <v>48.143499999999996</v>
      </c>
      <c r="I462" s="9">
        <f t="shared" si="50"/>
        <v>42.923999999999999</v>
      </c>
      <c r="J462" s="9">
        <f t="shared" si="51"/>
        <v>48.494219999999999</v>
      </c>
      <c r="K462" s="9">
        <f t="shared" si="52"/>
        <v>45.709109999999995</v>
      </c>
      <c r="L462" s="7">
        <f t="shared" si="53"/>
        <v>2.4343900000000005</v>
      </c>
      <c r="M462" s="10">
        <f t="shared" si="54"/>
        <v>5.5702199999999991</v>
      </c>
      <c r="N462" s="7">
        <f t="shared" si="55"/>
        <v>5.2194999999999965</v>
      </c>
    </row>
    <row r="463" spans="1:14">
      <c r="A463" t="s">
        <v>30</v>
      </c>
      <c r="B463" t="s">
        <v>13</v>
      </c>
      <c r="C463">
        <v>132</v>
      </c>
      <c r="D463" s="2">
        <v>8.1649999999999991</v>
      </c>
      <c r="E463" s="1">
        <v>11.66</v>
      </c>
      <c r="F463" s="1">
        <v>13.06</v>
      </c>
      <c r="G463" s="6">
        <v>258</v>
      </c>
      <c r="H463" s="9">
        <f t="shared" si="49"/>
        <v>47.669000000000004</v>
      </c>
      <c r="I463" s="9">
        <f t="shared" si="50"/>
        <v>42.558999999999997</v>
      </c>
      <c r="J463" s="9">
        <f t="shared" si="51"/>
        <v>63.624699999999997</v>
      </c>
      <c r="K463" s="9">
        <f t="shared" si="52"/>
        <v>53.091849999999994</v>
      </c>
      <c r="L463" s="7">
        <f t="shared" si="53"/>
        <v>-5.4228499999999897</v>
      </c>
      <c r="M463" s="10">
        <f t="shared" si="54"/>
        <v>21.065699999999996</v>
      </c>
      <c r="N463" s="7">
        <f t="shared" si="55"/>
        <v>5.1100000000000065</v>
      </c>
    </row>
    <row r="464" spans="1:14">
      <c r="A464" t="s">
        <v>30</v>
      </c>
      <c r="B464" t="s">
        <v>13</v>
      </c>
      <c r="C464">
        <v>133</v>
      </c>
      <c r="D464" s="2">
        <v>7.3819999999999997</v>
      </c>
      <c r="E464" s="1">
        <v>8.58</v>
      </c>
      <c r="F464" s="1">
        <v>9.57</v>
      </c>
      <c r="G464" s="6">
        <v>258</v>
      </c>
      <c r="H464" s="9">
        <f t="shared" si="49"/>
        <v>34.930500000000002</v>
      </c>
      <c r="I464" s="9">
        <f t="shared" si="50"/>
        <v>31.317</v>
      </c>
      <c r="J464" s="9">
        <f t="shared" si="51"/>
        <v>50.362560000000002</v>
      </c>
      <c r="K464" s="9">
        <f t="shared" si="52"/>
        <v>40.839780000000005</v>
      </c>
      <c r="L464" s="7">
        <f t="shared" si="53"/>
        <v>-5.9092800000000025</v>
      </c>
      <c r="M464" s="10">
        <f t="shared" si="54"/>
        <v>19.045559999999998</v>
      </c>
      <c r="N464" s="7">
        <f t="shared" si="55"/>
        <v>3.6135000000000019</v>
      </c>
    </row>
    <row r="465" spans="1:14">
      <c r="A465" t="s">
        <v>30</v>
      </c>
      <c r="B465" t="s">
        <v>13</v>
      </c>
      <c r="C465">
        <v>134</v>
      </c>
      <c r="D465" s="2">
        <v>7.07</v>
      </c>
      <c r="E465" s="1">
        <v>1.76</v>
      </c>
      <c r="F465" s="1">
        <v>1.91</v>
      </c>
      <c r="G465" s="6">
        <v>258</v>
      </c>
      <c r="H465" s="9">
        <f t="shared" si="49"/>
        <v>6.9714999999999998</v>
      </c>
      <c r="I465" s="9">
        <f t="shared" si="50"/>
        <v>6.4239999999999995</v>
      </c>
      <c r="J465" s="9">
        <f t="shared" si="51"/>
        <v>24.6646</v>
      </c>
      <c r="K465" s="9">
        <f t="shared" si="52"/>
        <v>15.5443</v>
      </c>
      <c r="L465" s="7">
        <f t="shared" si="53"/>
        <v>-8.5728000000000009</v>
      </c>
      <c r="M465" s="10">
        <f t="shared" si="54"/>
        <v>18.240600000000001</v>
      </c>
      <c r="N465" s="7">
        <f t="shared" si="55"/>
        <v>0.54750000000000032</v>
      </c>
    </row>
    <row r="466" spans="1:14">
      <c r="A466" t="s">
        <v>30</v>
      </c>
      <c r="B466" t="s">
        <v>13</v>
      </c>
      <c r="C466">
        <v>135</v>
      </c>
      <c r="D466" s="2">
        <v>7.7229999999999999</v>
      </c>
      <c r="E466" s="1">
        <v>8</v>
      </c>
      <c r="F466" s="1">
        <v>8.89</v>
      </c>
      <c r="G466" s="6">
        <v>258</v>
      </c>
      <c r="H466" s="9">
        <f t="shared" si="49"/>
        <v>32.448500000000003</v>
      </c>
      <c r="I466" s="9">
        <f t="shared" si="50"/>
        <v>29.2</v>
      </c>
      <c r="J466" s="9">
        <f t="shared" si="51"/>
        <v>49.125339999999994</v>
      </c>
      <c r="K466" s="9">
        <f t="shared" si="52"/>
        <v>39.162669999999999</v>
      </c>
      <c r="L466" s="7">
        <f t="shared" si="53"/>
        <v>-6.7141699999999958</v>
      </c>
      <c r="M466" s="10">
        <f t="shared" si="54"/>
        <v>19.925339999999998</v>
      </c>
      <c r="N466" s="7">
        <f t="shared" si="55"/>
        <v>3.2485000000000035</v>
      </c>
    </row>
    <row r="467" spans="1:14">
      <c r="A467" t="s">
        <v>30</v>
      </c>
      <c r="B467" t="s">
        <v>13</v>
      </c>
      <c r="C467">
        <v>136</v>
      </c>
      <c r="D467" s="2">
        <v>4.22</v>
      </c>
      <c r="E467" s="1">
        <v>8.2100000000000009</v>
      </c>
      <c r="F467" s="1">
        <v>9.2200000000000006</v>
      </c>
      <c r="G467" s="6">
        <v>258</v>
      </c>
      <c r="H467" s="9">
        <f t="shared" si="49"/>
        <v>33.652999999999999</v>
      </c>
      <c r="I467" s="9">
        <f t="shared" si="50"/>
        <v>29.966500000000003</v>
      </c>
      <c r="J467" s="9">
        <f t="shared" si="51"/>
        <v>40.854100000000003</v>
      </c>
      <c r="K467" s="9">
        <f t="shared" si="52"/>
        <v>35.410300000000007</v>
      </c>
      <c r="L467" s="7">
        <f t="shared" si="53"/>
        <v>-1.7573000000000079</v>
      </c>
      <c r="M467" s="10">
        <f t="shared" si="54"/>
        <v>10.887599999999999</v>
      </c>
      <c r="N467" s="7">
        <f t="shared" si="55"/>
        <v>3.6864999999999952</v>
      </c>
    </row>
    <row r="468" spans="1:14">
      <c r="A468" t="s">
        <v>30</v>
      </c>
      <c r="B468" t="s">
        <v>13</v>
      </c>
      <c r="C468">
        <v>137</v>
      </c>
      <c r="D468" s="2">
        <v>2.2050000000000001</v>
      </c>
      <c r="E468" s="1">
        <v>2.41</v>
      </c>
      <c r="F468" s="1">
        <v>2.66</v>
      </c>
      <c r="G468" s="6">
        <v>258</v>
      </c>
      <c r="H468" s="9">
        <f t="shared" si="49"/>
        <v>9.7089999999999996</v>
      </c>
      <c r="I468" s="9">
        <f t="shared" si="50"/>
        <v>8.7965</v>
      </c>
      <c r="J468" s="9">
        <f t="shared" si="51"/>
        <v>14.4854</v>
      </c>
      <c r="K468" s="9">
        <f t="shared" si="52"/>
        <v>11.64095</v>
      </c>
      <c r="L468" s="7">
        <f t="shared" si="53"/>
        <v>-1.9319500000000005</v>
      </c>
      <c r="M468" s="10">
        <f t="shared" si="54"/>
        <v>5.6889000000000003</v>
      </c>
      <c r="N468" s="7">
        <f t="shared" si="55"/>
        <v>0.91249999999999964</v>
      </c>
    </row>
    <row r="469" spans="1:14">
      <c r="A469" t="s">
        <v>30</v>
      </c>
      <c r="B469" t="s">
        <v>13</v>
      </c>
      <c r="C469">
        <v>138</v>
      </c>
      <c r="D469" s="2">
        <v>4.5129999999999999</v>
      </c>
      <c r="E469" s="1">
        <v>8.6300000000000008</v>
      </c>
      <c r="F469" s="1">
        <v>9.65</v>
      </c>
      <c r="G469" s="6">
        <v>258</v>
      </c>
      <c r="H469" s="9">
        <f t="shared" si="49"/>
        <v>35.222500000000004</v>
      </c>
      <c r="I469" s="9">
        <f t="shared" si="50"/>
        <v>31.499500000000001</v>
      </c>
      <c r="J469" s="9">
        <f t="shared" si="51"/>
        <v>43.143039999999999</v>
      </c>
      <c r="K469" s="9">
        <f t="shared" si="52"/>
        <v>37.321269999999998</v>
      </c>
      <c r="L469" s="7">
        <f t="shared" si="53"/>
        <v>-2.0987699999999947</v>
      </c>
      <c r="M469" s="10">
        <f t="shared" si="54"/>
        <v>11.64354</v>
      </c>
      <c r="N469" s="7">
        <f t="shared" si="55"/>
        <v>3.7230000000000025</v>
      </c>
    </row>
    <row r="470" spans="1:14">
      <c r="A470" t="s">
        <v>30</v>
      </c>
      <c r="B470" t="s">
        <v>13</v>
      </c>
      <c r="C470">
        <v>139</v>
      </c>
      <c r="D470" s="2">
        <v>7.9080000000000004</v>
      </c>
      <c r="E470" s="1">
        <v>6.47</v>
      </c>
      <c r="F470" s="1">
        <v>7.19</v>
      </c>
      <c r="G470" s="6">
        <v>258</v>
      </c>
      <c r="H470" s="9">
        <f t="shared" si="49"/>
        <v>26.243500000000001</v>
      </c>
      <c r="I470" s="9">
        <f t="shared" si="50"/>
        <v>23.615499999999997</v>
      </c>
      <c r="J470" s="9">
        <f t="shared" si="51"/>
        <v>44.018140000000002</v>
      </c>
      <c r="K470" s="9">
        <f t="shared" si="52"/>
        <v>33.81682</v>
      </c>
      <c r="L470" s="7">
        <f t="shared" si="53"/>
        <v>-7.5733199999999989</v>
      </c>
      <c r="M470" s="10">
        <f t="shared" si="54"/>
        <v>20.402640000000002</v>
      </c>
      <c r="N470" s="7">
        <f t="shared" si="55"/>
        <v>2.6280000000000037</v>
      </c>
    </row>
    <row r="471" spans="1:14">
      <c r="A471" t="s">
        <v>30</v>
      </c>
      <c r="B471" t="s">
        <v>13</v>
      </c>
      <c r="C471">
        <v>141</v>
      </c>
      <c r="D471" s="2">
        <v>0.76700000000000002</v>
      </c>
      <c r="E471" s="1">
        <v>2.97</v>
      </c>
      <c r="F471" s="1">
        <v>4.9400000000000004</v>
      </c>
      <c r="G471" s="6">
        <v>258</v>
      </c>
      <c r="H471" s="9">
        <f t="shared" si="49"/>
        <v>18.031000000000002</v>
      </c>
      <c r="I471" s="9">
        <f t="shared" si="50"/>
        <v>10.8405</v>
      </c>
      <c r="J471" s="9">
        <f t="shared" si="51"/>
        <v>12.81936</v>
      </c>
      <c r="K471" s="9">
        <f t="shared" si="52"/>
        <v>11.829930000000001</v>
      </c>
      <c r="L471" s="7">
        <f t="shared" si="53"/>
        <v>6.2010700000000014</v>
      </c>
      <c r="M471" s="10">
        <f t="shared" si="54"/>
        <v>1.9788600000000001</v>
      </c>
      <c r="N471" s="7">
        <f t="shared" si="55"/>
        <v>7.1905000000000019</v>
      </c>
    </row>
    <row r="472" spans="1:14">
      <c r="A472" t="s">
        <v>30</v>
      </c>
      <c r="B472" t="s">
        <v>13</v>
      </c>
      <c r="C472">
        <v>142</v>
      </c>
      <c r="D472" s="2">
        <v>5.4880000000000004</v>
      </c>
      <c r="E472" s="1">
        <v>6.01</v>
      </c>
      <c r="F472" s="1">
        <v>5.62</v>
      </c>
      <c r="G472" s="6">
        <v>258</v>
      </c>
      <c r="H472" s="9">
        <f t="shared" si="49"/>
        <v>20.512999999999998</v>
      </c>
      <c r="I472" s="9">
        <f t="shared" si="50"/>
        <v>21.936499999999999</v>
      </c>
      <c r="J472" s="9">
        <f t="shared" si="51"/>
        <v>36.09554</v>
      </c>
      <c r="K472" s="9">
        <f t="shared" si="52"/>
        <v>29.016019999999997</v>
      </c>
      <c r="L472" s="7">
        <f t="shared" si="53"/>
        <v>-8.5030199999999994</v>
      </c>
      <c r="M472" s="10">
        <f t="shared" si="54"/>
        <v>14.159040000000003</v>
      </c>
      <c r="N472" s="7">
        <f t="shared" si="55"/>
        <v>-1.4235000000000007</v>
      </c>
    </row>
    <row r="473" spans="1:14">
      <c r="A473" t="s">
        <v>30</v>
      </c>
      <c r="B473" t="s">
        <v>13</v>
      </c>
      <c r="C473">
        <v>143</v>
      </c>
      <c r="D473" s="2">
        <v>1.03</v>
      </c>
      <c r="E473" s="1">
        <v>5.1100000000000003</v>
      </c>
      <c r="F473" s="1">
        <v>5.68</v>
      </c>
      <c r="G473" s="6">
        <v>258</v>
      </c>
      <c r="H473" s="9">
        <f t="shared" si="49"/>
        <v>20.731999999999999</v>
      </c>
      <c r="I473" s="9">
        <f t="shared" si="50"/>
        <v>18.651500000000002</v>
      </c>
      <c r="J473" s="9">
        <f t="shared" si="51"/>
        <v>21.308900000000001</v>
      </c>
      <c r="K473" s="9">
        <f t="shared" si="52"/>
        <v>19.980200000000004</v>
      </c>
      <c r="L473" s="7">
        <f t="shared" si="53"/>
        <v>0.7517999999999958</v>
      </c>
      <c r="M473" s="10">
        <f t="shared" si="54"/>
        <v>2.6574</v>
      </c>
      <c r="N473" s="7">
        <f t="shared" si="55"/>
        <v>2.0804999999999971</v>
      </c>
    </row>
    <row r="474" spans="1:14">
      <c r="A474" t="s">
        <v>30</v>
      </c>
      <c r="B474" t="s">
        <v>13</v>
      </c>
      <c r="C474">
        <v>144</v>
      </c>
      <c r="D474" s="2">
        <v>1.004</v>
      </c>
      <c r="E474" s="1">
        <v>5.37</v>
      </c>
      <c r="F474" s="1">
        <v>5.98</v>
      </c>
      <c r="G474" s="6">
        <v>258</v>
      </c>
      <c r="H474" s="9">
        <f t="shared" si="49"/>
        <v>21.827000000000002</v>
      </c>
      <c r="I474" s="9">
        <f t="shared" si="50"/>
        <v>19.6005</v>
      </c>
      <c r="J474" s="9">
        <f t="shared" si="51"/>
        <v>22.190820000000002</v>
      </c>
      <c r="K474" s="9">
        <f t="shared" si="52"/>
        <v>20.895659999999999</v>
      </c>
      <c r="L474" s="7">
        <f t="shared" si="53"/>
        <v>0.93134000000000228</v>
      </c>
      <c r="M474" s="10">
        <f t="shared" si="54"/>
        <v>2.5903199999999997</v>
      </c>
      <c r="N474" s="7">
        <f t="shared" si="55"/>
        <v>2.2265000000000015</v>
      </c>
    </row>
    <row r="475" spans="1:14">
      <c r="A475" t="s">
        <v>30</v>
      </c>
      <c r="B475" t="s">
        <v>13</v>
      </c>
      <c r="C475">
        <v>145</v>
      </c>
      <c r="D475" s="2">
        <v>1.8</v>
      </c>
      <c r="E475" s="1">
        <v>4.33</v>
      </c>
      <c r="F475" s="1">
        <v>4.75</v>
      </c>
      <c r="G475" s="6">
        <v>258</v>
      </c>
      <c r="H475" s="9">
        <f t="shared" si="49"/>
        <v>17.337499999999999</v>
      </c>
      <c r="I475" s="9">
        <f t="shared" si="50"/>
        <v>15.804499999999999</v>
      </c>
      <c r="J475" s="9">
        <f t="shared" si="51"/>
        <v>20.448499999999999</v>
      </c>
      <c r="K475" s="9">
        <f t="shared" si="52"/>
        <v>18.1265</v>
      </c>
      <c r="L475" s="7">
        <f t="shared" si="53"/>
        <v>-0.78900000000000148</v>
      </c>
      <c r="M475" s="10">
        <f t="shared" si="54"/>
        <v>4.6440000000000001</v>
      </c>
      <c r="N475" s="7">
        <f t="shared" si="55"/>
        <v>1.5329999999999995</v>
      </c>
    </row>
    <row r="476" spans="1:14">
      <c r="A476" t="s">
        <v>30</v>
      </c>
      <c r="B476" t="s">
        <v>13</v>
      </c>
      <c r="C476">
        <v>146</v>
      </c>
      <c r="D476" s="2">
        <v>1.006</v>
      </c>
      <c r="E476" s="1">
        <v>7.86</v>
      </c>
      <c r="F476" s="1">
        <v>8.76</v>
      </c>
      <c r="G476" s="6">
        <v>258</v>
      </c>
      <c r="H476" s="9">
        <f t="shared" si="49"/>
        <v>31.974</v>
      </c>
      <c r="I476" s="9">
        <f t="shared" si="50"/>
        <v>28.689</v>
      </c>
      <c r="J476" s="9">
        <f t="shared" si="51"/>
        <v>31.284480000000002</v>
      </c>
      <c r="K476" s="9">
        <f t="shared" si="52"/>
        <v>29.986740000000001</v>
      </c>
      <c r="L476" s="7">
        <f t="shared" si="53"/>
        <v>1.9872599999999991</v>
      </c>
      <c r="M476" s="10">
        <f t="shared" si="54"/>
        <v>2.5954800000000002</v>
      </c>
      <c r="N476" s="7">
        <f t="shared" si="55"/>
        <v>3.2850000000000001</v>
      </c>
    </row>
    <row r="477" spans="1:14">
      <c r="A477" t="s">
        <v>30</v>
      </c>
      <c r="B477" t="s">
        <v>13</v>
      </c>
      <c r="C477">
        <v>147</v>
      </c>
      <c r="D477" s="2">
        <v>1.9</v>
      </c>
      <c r="E477" s="1">
        <v>1.89</v>
      </c>
      <c r="F477" s="1">
        <v>2.0699999999999998</v>
      </c>
      <c r="G477" s="6">
        <v>258</v>
      </c>
      <c r="H477" s="9">
        <f t="shared" si="49"/>
        <v>7.5554999999999994</v>
      </c>
      <c r="I477" s="9">
        <f t="shared" si="50"/>
        <v>6.8984999999999994</v>
      </c>
      <c r="J477" s="9">
        <f t="shared" si="51"/>
        <v>11.8005</v>
      </c>
      <c r="K477" s="9">
        <f t="shared" si="52"/>
        <v>9.349499999999999</v>
      </c>
      <c r="L477" s="7">
        <f t="shared" si="53"/>
        <v>-1.7939999999999996</v>
      </c>
      <c r="M477" s="10">
        <f t="shared" si="54"/>
        <v>4.9020000000000001</v>
      </c>
      <c r="N477" s="7">
        <f t="shared" si="55"/>
        <v>0.65700000000000003</v>
      </c>
    </row>
    <row r="478" spans="1:14">
      <c r="A478" t="s">
        <v>30</v>
      </c>
      <c r="B478" t="s">
        <v>13</v>
      </c>
      <c r="C478">
        <v>148</v>
      </c>
      <c r="D478" s="2">
        <v>4.9630000000000001</v>
      </c>
      <c r="E478" s="1">
        <v>6.36</v>
      </c>
      <c r="F478" s="1">
        <v>7.02</v>
      </c>
      <c r="G478" s="6">
        <v>258</v>
      </c>
      <c r="H478" s="9">
        <f t="shared" si="49"/>
        <v>25.622999999999998</v>
      </c>
      <c r="I478" s="9">
        <f t="shared" si="50"/>
        <v>23.214000000000002</v>
      </c>
      <c r="J478" s="9">
        <f t="shared" si="51"/>
        <v>36.018540000000002</v>
      </c>
      <c r="K478" s="9">
        <f t="shared" si="52"/>
        <v>29.61627</v>
      </c>
      <c r="L478" s="7">
        <f t="shared" si="53"/>
        <v>-3.9932700000000025</v>
      </c>
      <c r="M478" s="10">
        <f t="shared" si="54"/>
        <v>12.804539999999999</v>
      </c>
      <c r="N478" s="7">
        <f t="shared" si="55"/>
        <v>2.4089999999999954</v>
      </c>
    </row>
    <row r="479" spans="1:14">
      <c r="A479" t="s">
        <v>30</v>
      </c>
      <c r="B479" t="s">
        <v>13</v>
      </c>
      <c r="C479">
        <v>149</v>
      </c>
      <c r="D479" s="2">
        <v>0.91300000000000003</v>
      </c>
      <c r="E479" s="1">
        <v>13.24</v>
      </c>
      <c r="F479" s="1">
        <v>14.98</v>
      </c>
      <c r="G479" s="6">
        <v>258</v>
      </c>
      <c r="H479" s="9">
        <f t="shared" si="49"/>
        <v>54.677</v>
      </c>
      <c r="I479" s="9">
        <f t="shared" si="50"/>
        <v>48.326000000000001</v>
      </c>
      <c r="J479" s="9">
        <f t="shared" si="51"/>
        <v>50.681539999999998</v>
      </c>
      <c r="K479" s="9">
        <f t="shared" si="52"/>
        <v>49.503770000000003</v>
      </c>
      <c r="L479" s="7">
        <f t="shared" si="53"/>
        <v>5.1732299999999967</v>
      </c>
      <c r="M479" s="10">
        <f t="shared" si="54"/>
        <v>2.35554</v>
      </c>
      <c r="N479" s="7">
        <f t="shared" si="55"/>
        <v>6.3509999999999991</v>
      </c>
    </row>
    <row r="480" spans="1:14">
      <c r="A480" t="s">
        <v>30</v>
      </c>
      <c r="B480" t="s">
        <v>13</v>
      </c>
      <c r="C480">
        <v>150</v>
      </c>
      <c r="D480" s="2">
        <v>0.93500000000000005</v>
      </c>
      <c r="E480" s="1">
        <v>7.06</v>
      </c>
      <c r="F480" s="1">
        <v>7.94</v>
      </c>
      <c r="G480" s="6">
        <v>258</v>
      </c>
      <c r="H480" s="9">
        <f t="shared" si="49"/>
        <v>28.981000000000002</v>
      </c>
      <c r="I480" s="9">
        <f t="shared" si="50"/>
        <v>25.768999999999998</v>
      </c>
      <c r="J480" s="9">
        <f t="shared" si="51"/>
        <v>28.1813</v>
      </c>
      <c r="K480" s="9">
        <f t="shared" si="52"/>
        <v>26.975149999999999</v>
      </c>
      <c r="L480" s="7">
        <f t="shared" si="53"/>
        <v>2.0058500000000024</v>
      </c>
      <c r="M480" s="10">
        <f t="shared" si="54"/>
        <v>2.4123000000000001</v>
      </c>
      <c r="N480" s="7">
        <f t="shared" si="55"/>
        <v>3.2120000000000033</v>
      </c>
    </row>
    <row r="481" spans="1:14">
      <c r="A481" t="s">
        <v>30</v>
      </c>
      <c r="B481" t="s">
        <v>13</v>
      </c>
      <c r="C481">
        <v>151</v>
      </c>
      <c r="D481" s="2">
        <v>2.1070000000000002</v>
      </c>
      <c r="E481" s="1">
        <v>3.17</v>
      </c>
      <c r="F481" s="1">
        <v>3.5</v>
      </c>
      <c r="G481" s="6">
        <v>258</v>
      </c>
      <c r="H481" s="9">
        <f t="shared" si="49"/>
        <v>12.775</v>
      </c>
      <c r="I481" s="9">
        <f t="shared" si="50"/>
        <v>11.570499999999999</v>
      </c>
      <c r="J481" s="9">
        <f t="shared" si="51"/>
        <v>17.00656</v>
      </c>
      <c r="K481" s="9">
        <f t="shared" si="52"/>
        <v>14.28853</v>
      </c>
      <c r="L481" s="7">
        <f t="shared" si="53"/>
        <v>-1.5135299999999994</v>
      </c>
      <c r="M481" s="10">
        <f t="shared" si="54"/>
        <v>5.4360600000000012</v>
      </c>
      <c r="N481" s="7">
        <f t="shared" si="55"/>
        <v>1.2045000000000012</v>
      </c>
    </row>
    <row r="482" spans="1:14">
      <c r="A482" t="s">
        <v>30</v>
      </c>
      <c r="B482" t="s">
        <v>13</v>
      </c>
      <c r="C482">
        <v>152</v>
      </c>
      <c r="D482" s="2">
        <v>2.7749999999999999</v>
      </c>
      <c r="E482" s="1">
        <v>10.91</v>
      </c>
      <c r="F482" s="1">
        <v>12.14</v>
      </c>
      <c r="G482" s="6">
        <v>258</v>
      </c>
      <c r="H482" s="9">
        <f t="shared" si="49"/>
        <v>44.311</v>
      </c>
      <c r="I482" s="9">
        <f t="shared" si="50"/>
        <v>39.8215</v>
      </c>
      <c r="J482" s="9">
        <f t="shared" si="51"/>
        <v>46.981000000000002</v>
      </c>
      <c r="K482" s="9">
        <f t="shared" si="52"/>
        <v>43.401250000000005</v>
      </c>
      <c r="L482" s="7">
        <f t="shared" si="53"/>
        <v>0.9097499999999954</v>
      </c>
      <c r="M482" s="10">
        <f t="shared" si="54"/>
        <v>7.1594999999999995</v>
      </c>
      <c r="N482" s="7">
        <f t="shared" si="55"/>
        <v>4.4894999999999996</v>
      </c>
    </row>
    <row r="483" spans="1:14">
      <c r="A483" t="s">
        <v>30</v>
      </c>
      <c r="B483" t="s">
        <v>13</v>
      </c>
      <c r="C483">
        <v>153</v>
      </c>
      <c r="D483" s="2">
        <v>0.92400000000000004</v>
      </c>
      <c r="E483" s="1">
        <v>6.48</v>
      </c>
      <c r="F483" s="1">
        <v>7.3</v>
      </c>
      <c r="G483" s="6">
        <v>258</v>
      </c>
      <c r="H483" s="9">
        <f t="shared" si="49"/>
        <v>26.645</v>
      </c>
      <c r="I483" s="9">
        <f t="shared" si="50"/>
        <v>23.652000000000001</v>
      </c>
      <c r="J483" s="9">
        <f t="shared" si="51"/>
        <v>26.035920000000001</v>
      </c>
      <c r="K483" s="9">
        <f t="shared" si="52"/>
        <v>24.843960000000003</v>
      </c>
      <c r="L483" s="7">
        <f t="shared" si="53"/>
        <v>1.8010399999999969</v>
      </c>
      <c r="M483" s="10">
        <f t="shared" si="54"/>
        <v>2.3839200000000003</v>
      </c>
      <c r="N483" s="7">
        <f t="shared" si="55"/>
        <v>2.9929999999999986</v>
      </c>
    </row>
    <row r="484" spans="1:14">
      <c r="A484" t="s">
        <v>30</v>
      </c>
      <c r="B484" t="s">
        <v>13</v>
      </c>
      <c r="C484">
        <v>154</v>
      </c>
      <c r="D484" s="2">
        <v>2.7810000000000001</v>
      </c>
      <c r="E484" s="1">
        <v>20.49</v>
      </c>
      <c r="F484" s="1">
        <v>23.24</v>
      </c>
      <c r="G484" s="6">
        <v>258</v>
      </c>
      <c r="H484" s="9">
        <f t="shared" si="49"/>
        <v>84.825999999999993</v>
      </c>
      <c r="I484" s="9">
        <f t="shared" si="50"/>
        <v>74.788499999999999</v>
      </c>
      <c r="J484" s="9">
        <f t="shared" si="51"/>
        <v>81.963480000000004</v>
      </c>
      <c r="K484" s="9">
        <f t="shared" si="52"/>
        <v>78.375990000000002</v>
      </c>
      <c r="L484" s="7">
        <f t="shared" si="53"/>
        <v>6.4500099999999918</v>
      </c>
      <c r="M484" s="10">
        <f t="shared" si="54"/>
        <v>7.1749800000000006</v>
      </c>
      <c r="N484" s="7">
        <f t="shared" si="55"/>
        <v>10.037499999999994</v>
      </c>
    </row>
    <row r="485" spans="1:14">
      <c r="A485" t="s">
        <v>30</v>
      </c>
      <c r="B485" t="s">
        <v>13</v>
      </c>
      <c r="C485">
        <v>155</v>
      </c>
      <c r="D485" s="2">
        <v>0.95699999999999996</v>
      </c>
      <c r="E485" s="1">
        <v>8.6300000000000008</v>
      </c>
      <c r="F485" s="1">
        <v>9.69</v>
      </c>
      <c r="G485" s="6">
        <v>258</v>
      </c>
      <c r="H485" s="9">
        <f t="shared" si="49"/>
        <v>35.368499999999997</v>
      </c>
      <c r="I485" s="9">
        <f t="shared" si="50"/>
        <v>31.499500000000001</v>
      </c>
      <c r="J485" s="9">
        <f t="shared" si="51"/>
        <v>33.968560000000004</v>
      </c>
      <c r="K485" s="9">
        <f t="shared" si="52"/>
        <v>32.734030000000004</v>
      </c>
      <c r="L485" s="7">
        <f t="shared" si="53"/>
        <v>2.6344699999999932</v>
      </c>
      <c r="M485" s="10">
        <f t="shared" si="54"/>
        <v>2.4690599999999998</v>
      </c>
      <c r="N485" s="7">
        <f t="shared" si="55"/>
        <v>3.8689999999999962</v>
      </c>
    </row>
    <row r="486" spans="1:14">
      <c r="A486" t="s">
        <v>30</v>
      </c>
      <c r="B486" t="s">
        <v>13</v>
      </c>
      <c r="C486">
        <v>156</v>
      </c>
      <c r="D486" s="2">
        <v>0.96599999999999997</v>
      </c>
      <c r="E486" s="1">
        <v>14.87</v>
      </c>
      <c r="F486" s="1">
        <v>16.739999999999998</v>
      </c>
      <c r="G486" s="6">
        <v>258</v>
      </c>
      <c r="H486" s="9">
        <f t="shared" si="49"/>
        <v>61.100999999999992</v>
      </c>
      <c r="I486" s="9">
        <f t="shared" si="50"/>
        <v>54.275499999999994</v>
      </c>
      <c r="J486" s="9">
        <f t="shared" si="51"/>
        <v>56.767779999999995</v>
      </c>
      <c r="K486" s="9">
        <f t="shared" si="52"/>
        <v>55.521639999999991</v>
      </c>
      <c r="L486" s="7">
        <f t="shared" si="53"/>
        <v>5.5793600000000012</v>
      </c>
      <c r="M486" s="10">
        <f t="shared" si="54"/>
        <v>2.4922799999999996</v>
      </c>
      <c r="N486" s="7">
        <f t="shared" si="55"/>
        <v>6.8254999999999981</v>
      </c>
    </row>
    <row r="487" spans="1:14">
      <c r="A487" t="s">
        <v>30</v>
      </c>
      <c r="B487" t="s">
        <v>13</v>
      </c>
      <c r="C487">
        <v>157</v>
      </c>
      <c r="D487" s="2">
        <v>0</v>
      </c>
      <c r="E487" s="1">
        <v>12.17</v>
      </c>
      <c r="F487" s="1">
        <v>13.67</v>
      </c>
      <c r="G487" s="6">
        <v>258</v>
      </c>
      <c r="H487" s="9">
        <f t="shared" si="49"/>
        <v>49.895499999999998</v>
      </c>
      <c r="I487" s="9">
        <f t="shared" si="50"/>
        <v>44.420499999999997</v>
      </c>
      <c r="J487" s="9">
        <f t="shared" si="51"/>
        <v>44.420499999999997</v>
      </c>
      <c r="K487" s="9">
        <f t="shared" si="52"/>
        <v>44.420499999999997</v>
      </c>
      <c r="L487" s="7">
        <f t="shared" si="53"/>
        <v>5.4750000000000014</v>
      </c>
      <c r="M487" s="10">
        <f t="shared" si="54"/>
        <v>0</v>
      </c>
      <c r="N487" s="7">
        <f t="shared" si="55"/>
        <v>5.4750000000000014</v>
      </c>
    </row>
    <row r="488" spans="1:14">
      <c r="A488" t="s">
        <v>30</v>
      </c>
      <c r="B488" t="s">
        <v>13</v>
      </c>
      <c r="C488">
        <v>158</v>
      </c>
      <c r="D488" s="2">
        <v>1.651</v>
      </c>
      <c r="E488" s="1">
        <v>7.33</v>
      </c>
      <c r="F488" s="1">
        <v>8.1999999999999993</v>
      </c>
      <c r="G488" s="6">
        <v>258</v>
      </c>
      <c r="H488" s="9">
        <f t="shared" si="49"/>
        <v>29.929999999999996</v>
      </c>
      <c r="I488" s="9">
        <f t="shared" si="50"/>
        <v>26.7545</v>
      </c>
      <c r="J488" s="9">
        <f t="shared" si="51"/>
        <v>31.01408</v>
      </c>
      <c r="K488" s="9">
        <f t="shared" si="52"/>
        <v>28.88429</v>
      </c>
      <c r="L488" s="7">
        <f t="shared" si="53"/>
        <v>1.0457099999999961</v>
      </c>
      <c r="M488" s="10">
        <f t="shared" si="54"/>
        <v>4.2595800000000006</v>
      </c>
      <c r="N488" s="7">
        <f t="shared" si="55"/>
        <v>3.175499999999996</v>
      </c>
    </row>
    <row r="489" spans="1:14">
      <c r="A489" t="s">
        <v>30</v>
      </c>
      <c r="B489" t="s">
        <v>13</v>
      </c>
      <c r="C489">
        <v>159</v>
      </c>
      <c r="D489" s="2">
        <v>2.145</v>
      </c>
      <c r="E489" s="1">
        <v>6.88</v>
      </c>
      <c r="F489" s="1">
        <v>7.69</v>
      </c>
      <c r="G489" s="6">
        <v>258</v>
      </c>
      <c r="H489" s="9">
        <f t="shared" si="49"/>
        <v>28.0685</v>
      </c>
      <c r="I489" s="9">
        <f t="shared" si="50"/>
        <v>25.111999999999998</v>
      </c>
      <c r="J489" s="9">
        <f t="shared" si="51"/>
        <v>30.646099999999997</v>
      </c>
      <c r="K489" s="9">
        <f t="shared" si="52"/>
        <v>27.879049999999999</v>
      </c>
      <c r="L489" s="7">
        <f t="shared" si="53"/>
        <v>0.18945000000000078</v>
      </c>
      <c r="M489" s="10">
        <f t="shared" si="54"/>
        <v>5.5340999999999996</v>
      </c>
      <c r="N489" s="7">
        <f t="shared" si="55"/>
        <v>2.9565000000000019</v>
      </c>
    </row>
    <row r="490" spans="1:14">
      <c r="A490" t="s">
        <v>30</v>
      </c>
      <c r="B490" t="s">
        <v>13</v>
      </c>
      <c r="C490">
        <v>160</v>
      </c>
      <c r="D490" s="2">
        <v>0.307</v>
      </c>
      <c r="E490" s="1">
        <v>3.36</v>
      </c>
      <c r="F490" s="1">
        <v>3.72</v>
      </c>
      <c r="G490" s="6">
        <v>258</v>
      </c>
      <c r="H490" s="9">
        <f t="shared" si="49"/>
        <v>13.578000000000001</v>
      </c>
      <c r="I490" s="9">
        <f t="shared" si="50"/>
        <v>12.263999999999999</v>
      </c>
      <c r="J490" s="9">
        <f t="shared" si="51"/>
        <v>13.056059999999999</v>
      </c>
      <c r="K490" s="9">
        <f t="shared" si="52"/>
        <v>12.660029999999999</v>
      </c>
      <c r="L490" s="7">
        <f t="shared" si="53"/>
        <v>0.91797000000000217</v>
      </c>
      <c r="M490" s="10">
        <f t="shared" si="54"/>
        <v>0.79205999999999999</v>
      </c>
      <c r="N490" s="7">
        <f t="shared" si="55"/>
        <v>1.3140000000000018</v>
      </c>
    </row>
    <row r="491" spans="1:14">
      <c r="A491" t="s">
        <v>30</v>
      </c>
      <c r="B491" t="s">
        <v>13</v>
      </c>
      <c r="C491">
        <v>161</v>
      </c>
      <c r="D491" s="2">
        <v>4.4640000000000004</v>
      </c>
      <c r="E491" s="1">
        <v>5.62</v>
      </c>
      <c r="F491" s="1">
        <v>6.32</v>
      </c>
      <c r="G491" s="6">
        <v>258</v>
      </c>
      <c r="H491" s="9">
        <f t="shared" si="49"/>
        <v>23.068000000000001</v>
      </c>
      <c r="I491" s="9">
        <f t="shared" si="50"/>
        <v>20.512999999999998</v>
      </c>
      <c r="J491" s="9">
        <f t="shared" si="51"/>
        <v>32.030119999999997</v>
      </c>
      <c r="K491" s="9">
        <f t="shared" si="52"/>
        <v>26.271559999999997</v>
      </c>
      <c r="L491" s="7">
        <f t="shared" si="53"/>
        <v>-3.203559999999996</v>
      </c>
      <c r="M491" s="10">
        <f t="shared" si="54"/>
        <v>11.517120000000002</v>
      </c>
      <c r="N491" s="7">
        <f t="shared" si="55"/>
        <v>2.5550000000000033</v>
      </c>
    </row>
    <row r="492" spans="1:14">
      <c r="A492" t="s">
        <v>30</v>
      </c>
      <c r="B492" t="s">
        <v>13</v>
      </c>
      <c r="C492">
        <v>162</v>
      </c>
      <c r="D492" s="2">
        <v>4.1219999999999999</v>
      </c>
      <c r="E492" s="1">
        <v>10.5</v>
      </c>
      <c r="F492" s="1">
        <v>11.77</v>
      </c>
      <c r="G492" s="6">
        <v>258</v>
      </c>
      <c r="H492" s="9">
        <f t="shared" si="49"/>
        <v>42.960499999999996</v>
      </c>
      <c r="I492" s="9">
        <f t="shared" si="50"/>
        <v>38.324999999999996</v>
      </c>
      <c r="J492" s="9">
        <f t="shared" si="51"/>
        <v>48.959759999999996</v>
      </c>
      <c r="K492" s="9">
        <f t="shared" si="52"/>
        <v>43.642379999999996</v>
      </c>
      <c r="L492" s="7">
        <f t="shared" si="53"/>
        <v>-0.6818799999999996</v>
      </c>
      <c r="M492" s="10">
        <f t="shared" si="54"/>
        <v>10.634759999999998</v>
      </c>
      <c r="N492" s="7">
        <f t="shared" si="55"/>
        <v>4.6355000000000004</v>
      </c>
    </row>
    <row r="493" spans="1:14">
      <c r="A493" t="s">
        <v>30</v>
      </c>
      <c r="B493" t="s">
        <v>13</v>
      </c>
      <c r="C493">
        <v>163</v>
      </c>
      <c r="D493" s="2">
        <v>0.61399999999999999</v>
      </c>
      <c r="E493" s="1">
        <v>20.05</v>
      </c>
      <c r="F493" s="1">
        <v>22.23</v>
      </c>
      <c r="G493" s="6">
        <v>258</v>
      </c>
      <c r="H493" s="9">
        <f t="shared" si="49"/>
        <v>81.139499999999998</v>
      </c>
      <c r="I493" s="9">
        <f t="shared" si="50"/>
        <v>73.182500000000005</v>
      </c>
      <c r="J493" s="9">
        <f t="shared" si="51"/>
        <v>74.766620000000003</v>
      </c>
      <c r="K493" s="9">
        <f t="shared" si="52"/>
        <v>73.974559999999997</v>
      </c>
      <c r="L493" s="7">
        <f t="shared" si="53"/>
        <v>7.1649400000000014</v>
      </c>
      <c r="M493" s="10">
        <f t="shared" si="54"/>
        <v>1.58412</v>
      </c>
      <c r="N493" s="7">
        <f t="shared" si="55"/>
        <v>7.9569999999999936</v>
      </c>
    </row>
    <row r="494" spans="1:14">
      <c r="A494" t="s">
        <v>30</v>
      </c>
      <c r="B494" t="s">
        <v>13</v>
      </c>
      <c r="C494">
        <v>164</v>
      </c>
      <c r="D494" s="2">
        <v>0</v>
      </c>
      <c r="E494" s="1">
        <v>3.96</v>
      </c>
      <c r="F494" s="1">
        <v>4.38</v>
      </c>
      <c r="G494" s="6">
        <v>258</v>
      </c>
      <c r="H494" s="9">
        <f t="shared" si="49"/>
        <v>15.987</v>
      </c>
      <c r="I494" s="9">
        <f t="shared" si="50"/>
        <v>14.453999999999999</v>
      </c>
      <c r="J494" s="9">
        <f t="shared" si="51"/>
        <v>14.453999999999999</v>
      </c>
      <c r="K494" s="9">
        <f t="shared" si="52"/>
        <v>14.453999999999999</v>
      </c>
      <c r="L494" s="7">
        <f t="shared" si="53"/>
        <v>1.5330000000000013</v>
      </c>
      <c r="M494" s="10">
        <f t="shared" si="54"/>
        <v>0</v>
      </c>
      <c r="N494" s="7">
        <f t="shared" si="55"/>
        <v>1.5330000000000013</v>
      </c>
    </row>
    <row r="495" spans="1:14">
      <c r="A495" t="s">
        <v>30</v>
      </c>
      <c r="B495" t="s">
        <v>13</v>
      </c>
      <c r="C495">
        <v>165</v>
      </c>
      <c r="D495" s="2">
        <v>0.184</v>
      </c>
      <c r="E495" s="1">
        <v>6.24</v>
      </c>
      <c r="F495" s="1">
        <v>6.89</v>
      </c>
      <c r="G495" s="6">
        <v>258</v>
      </c>
      <c r="H495" s="9">
        <f t="shared" si="49"/>
        <v>25.148499999999999</v>
      </c>
      <c r="I495" s="9">
        <f t="shared" si="50"/>
        <v>22.776</v>
      </c>
      <c r="J495" s="9">
        <f t="shared" si="51"/>
        <v>23.250720000000001</v>
      </c>
      <c r="K495" s="9">
        <f t="shared" si="52"/>
        <v>23.013359999999999</v>
      </c>
      <c r="L495" s="7">
        <f t="shared" si="53"/>
        <v>2.1351399999999998</v>
      </c>
      <c r="M495" s="10">
        <f t="shared" si="54"/>
        <v>0.47472000000000003</v>
      </c>
      <c r="N495" s="7">
        <f t="shared" si="55"/>
        <v>2.3724999999999987</v>
      </c>
    </row>
    <row r="496" spans="1:14">
      <c r="A496" t="s">
        <v>30</v>
      </c>
      <c r="B496" t="s">
        <v>13</v>
      </c>
      <c r="C496">
        <v>166</v>
      </c>
      <c r="D496" s="2">
        <v>1.0760000000000001</v>
      </c>
      <c r="E496" s="1">
        <v>4.38</v>
      </c>
      <c r="F496" s="1">
        <v>4.9000000000000004</v>
      </c>
      <c r="G496" s="6">
        <v>258</v>
      </c>
      <c r="H496" s="9">
        <f t="shared" si="49"/>
        <v>17.885000000000002</v>
      </c>
      <c r="I496" s="9">
        <f t="shared" si="50"/>
        <v>15.987</v>
      </c>
      <c r="J496" s="9">
        <f t="shared" si="51"/>
        <v>18.763080000000002</v>
      </c>
      <c r="K496" s="9">
        <f t="shared" si="52"/>
        <v>17.375040000000002</v>
      </c>
      <c r="L496" s="7">
        <f t="shared" si="53"/>
        <v>0.50995999999999952</v>
      </c>
      <c r="M496" s="10">
        <f t="shared" si="54"/>
        <v>2.7760799999999999</v>
      </c>
      <c r="N496" s="7">
        <f t="shared" si="55"/>
        <v>1.8980000000000015</v>
      </c>
    </row>
    <row r="497" spans="1:14">
      <c r="A497" t="s">
        <v>30</v>
      </c>
      <c r="B497" t="s">
        <v>13</v>
      </c>
      <c r="C497">
        <v>167</v>
      </c>
      <c r="D497" s="2">
        <v>1.8109999999999999</v>
      </c>
      <c r="E497" s="1">
        <v>4.21</v>
      </c>
      <c r="F497" s="1">
        <v>4.62</v>
      </c>
      <c r="G497" s="6">
        <v>258</v>
      </c>
      <c r="H497" s="9">
        <f t="shared" si="49"/>
        <v>16.863</v>
      </c>
      <c r="I497" s="9">
        <f t="shared" si="50"/>
        <v>15.3665</v>
      </c>
      <c r="J497" s="9">
        <f t="shared" si="51"/>
        <v>20.038879999999999</v>
      </c>
      <c r="K497" s="9">
        <f t="shared" si="52"/>
        <v>17.70269</v>
      </c>
      <c r="L497" s="7">
        <f t="shared" si="53"/>
        <v>-0.83969000000000094</v>
      </c>
      <c r="M497" s="10">
        <f t="shared" si="54"/>
        <v>4.6723800000000004</v>
      </c>
      <c r="N497" s="7">
        <f t="shared" si="55"/>
        <v>1.4964999999999993</v>
      </c>
    </row>
    <row r="498" spans="1:14">
      <c r="A498" t="s">
        <v>30</v>
      </c>
      <c r="B498" t="s">
        <v>13</v>
      </c>
      <c r="C498">
        <v>168</v>
      </c>
      <c r="D498" s="2">
        <v>1.7470000000000001</v>
      </c>
      <c r="E498" s="1">
        <v>5.6</v>
      </c>
      <c r="F498" s="1">
        <v>6.18</v>
      </c>
      <c r="G498" s="6">
        <v>258</v>
      </c>
      <c r="H498" s="9">
        <f t="shared" si="49"/>
        <v>22.556999999999999</v>
      </c>
      <c r="I498" s="9">
        <f t="shared" si="50"/>
        <v>20.439999999999998</v>
      </c>
      <c r="J498" s="9">
        <f t="shared" si="51"/>
        <v>24.94726</v>
      </c>
      <c r="K498" s="9">
        <f t="shared" si="52"/>
        <v>22.693629999999999</v>
      </c>
      <c r="L498" s="7">
        <f t="shared" si="53"/>
        <v>-0.13663000000000025</v>
      </c>
      <c r="M498" s="10">
        <f t="shared" si="54"/>
        <v>4.5072600000000005</v>
      </c>
      <c r="N498" s="7">
        <f t="shared" si="55"/>
        <v>2.1170000000000009</v>
      </c>
    </row>
    <row r="499" spans="1:14">
      <c r="A499" t="s">
        <v>30</v>
      </c>
      <c r="B499" t="s">
        <v>13</v>
      </c>
      <c r="C499">
        <v>169</v>
      </c>
      <c r="D499" s="2">
        <v>0</v>
      </c>
      <c r="E499" s="1">
        <v>2.59</v>
      </c>
      <c r="F499" s="1">
        <v>2.88</v>
      </c>
      <c r="G499" s="6">
        <v>258</v>
      </c>
      <c r="H499" s="9">
        <f t="shared" si="49"/>
        <v>10.511999999999999</v>
      </c>
      <c r="I499" s="9">
        <f t="shared" si="50"/>
        <v>9.4535</v>
      </c>
      <c r="J499" s="9">
        <f t="shared" si="51"/>
        <v>9.4535</v>
      </c>
      <c r="K499" s="9">
        <f t="shared" si="52"/>
        <v>9.4535</v>
      </c>
      <c r="L499" s="7">
        <f t="shared" si="53"/>
        <v>1.0584999999999987</v>
      </c>
      <c r="M499" s="10">
        <f t="shared" si="54"/>
        <v>0</v>
      </c>
      <c r="N499" s="7">
        <f t="shared" si="55"/>
        <v>1.0584999999999987</v>
      </c>
    </row>
    <row r="500" spans="1:14">
      <c r="A500" t="s">
        <v>30</v>
      </c>
      <c r="B500" t="s">
        <v>13</v>
      </c>
      <c r="C500">
        <v>170</v>
      </c>
      <c r="D500" s="2">
        <v>0.60199999999999998</v>
      </c>
      <c r="E500" s="1">
        <v>12.76</v>
      </c>
      <c r="F500" s="1">
        <v>14.23</v>
      </c>
      <c r="G500" s="6">
        <v>258</v>
      </c>
      <c r="H500" s="9">
        <f t="shared" si="49"/>
        <v>51.939500000000002</v>
      </c>
      <c r="I500" s="9">
        <f t="shared" si="50"/>
        <v>46.573999999999998</v>
      </c>
      <c r="J500" s="9">
        <f t="shared" si="51"/>
        <v>48.127159999999996</v>
      </c>
      <c r="K500" s="9">
        <f t="shared" si="52"/>
        <v>47.350579999999994</v>
      </c>
      <c r="L500" s="7">
        <f t="shared" si="53"/>
        <v>4.5889200000000088</v>
      </c>
      <c r="M500" s="10">
        <f t="shared" si="54"/>
        <v>1.5531600000000001</v>
      </c>
      <c r="N500" s="7">
        <f t="shared" si="55"/>
        <v>5.3655000000000044</v>
      </c>
    </row>
    <row r="501" spans="1:14">
      <c r="A501" t="s">
        <v>30</v>
      </c>
      <c r="B501" t="s">
        <v>13</v>
      </c>
      <c r="C501">
        <v>172</v>
      </c>
      <c r="D501" s="2">
        <v>0.20499999999999999</v>
      </c>
      <c r="E501" s="1">
        <v>5.25</v>
      </c>
      <c r="F501" s="1">
        <v>7.12</v>
      </c>
      <c r="G501" s="6">
        <v>258</v>
      </c>
      <c r="H501" s="9">
        <f t="shared" si="49"/>
        <v>25.988</v>
      </c>
      <c r="I501" s="9">
        <f t="shared" si="50"/>
        <v>19.162499999999998</v>
      </c>
      <c r="J501" s="9">
        <f t="shared" si="51"/>
        <v>19.691399999999998</v>
      </c>
      <c r="K501" s="9">
        <f t="shared" si="52"/>
        <v>19.426949999999998</v>
      </c>
      <c r="L501" s="7">
        <f t="shared" si="53"/>
        <v>6.5610500000000016</v>
      </c>
      <c r="M501" s="10">
        <f t="shared" si="54"/>
        <v>0.52889999999999993</v>
      </c>
      <c r="N501" s="7">
        <f t="shared" si="55"/>
        <v>6.8255000000000017</v>
      </c>
    </row>
    <row r="502" spans="1:14">
      <c r="A502" t="s">
        <v>30</v>
      </c>
      <c r="B502" t="s">
        <v>13</v>
      </c>
      <c r="C502">
        <v>173</v>
      </c>
      <c r="D502" s="2">
        <v>5.2370000000000001</v>
      </c>
      <c r="E502" s="1">
        <v>6.09</v>
      </c>
      <c r="F502" s="1">
        <v>6.74</v>
      </c>
      <c r="G502" s="6">
        <v>258</v>
      </c>
      <c r="H502" s="9">
        <f t="shared" si="49"/>
        <v>24.600999999999999</v>
      </c>
      <c r="I502" s="9">
        <f t="shared" si="50"/>
        <v>22.2285</v>
      </c>
      <c r="J502" s="9">
        <f t="shared" si="51"/>
        <v>35.739960000000004</v>
      </c>
      <c r="K502" s="9">
        <f t="shared" si="52"/>
        <v>28.984230000000004</v>
      </c>
      <c r="L502" s="7">
        <f t="shared" si="53"/>
        <v>-4.3832300000000046</v>
      </c>
      <c r="M502" s="10">
        <f t="shared" si="54"/>
        <v>13.51146</v>
      </c>
      <c r="N502" s="7">
        <f t="shared" si="55"/>
        <v>2.3724999999999987</v>
      </c>
    </row>
    <row r="503" spans="1:14">
      <c r="A503" t="s">
        <v>30</v>
      </c>
      <c r="B503" t="s">
        <v>13</v>
      </c>
      <c r="C503">
        <v>174</v>
      </c>
      <c r="D503" s="2">
        <v>1.837</v>
      </c>
      <c r="E503" s="1">
        <v>4.6900000000000004</v>
      </c>
      <c r="F503" s="1">
        <v>5.19</v>
      </c>
      <c r="G503" s="6">
        <v>258</v>
      </c>
      <c r="H503" s="9">
        <f t="shared" si="49"/>
        <v>18.9435</v>
      </c>
      <c r="I503" s="9">
        <f t="shared" si="50"/>
        <v>17.118500000000001</v>
      </c>
      <c r="J503" s="9">
        <f t="shared" si="51"/>
        <v>21.857960000000002</v>
      </c>
      <c r="K503" s="9">
        <f t="shared" si="52"/>
        <v>19.488230000000001</v>
      </c>
      <c r="L503" s="7">
        <f t="shared" si="53"/>
        <v>-0.54473000000000127</v>
      </c>
      <c r="M503" s="10">
        <f t="shared" si="54"/>
        <v>4.7394599999999993</v>
      </c>
      <c r="N503" s="7">
        <f t="shared" si="55"/>
        <v>1.8249999999999993</v>
      </c>
    </row>
    <row r="504" spans="1:14">
      <c r="A504" t="s">
        <v>30</v>
      </c>
      <c r="B504" t="s">
        <v>13</v>
      </c>
      <c r="C504">
        <v>175</v>
      </c>
      <c r="D504" s="2">
        <v>2.512</v>
      </c>
      <c r="E504" s="1">
        <v>2.83</v>
      </c>
      <c r="F504" s="1">
        <v>3.13</v>
      </c>
      <c r="G504" s="6">
        <v>258</v>
      </c>
      <c r="H504" s="9">
        <f t="shared" si="49"/>
        <v>11.4245</v>
      </c>
      <c r="I504" s="9">
        <f t="shared" si="50"/>
        <v>10.329499999999999</v>
      </c>
      <c r="J504" s="9">
        <f t="shared" si="51"/>
        <v>16.810459999999999</v>
      </c>
      <c r="K504" s="9">
        <f t="shared" si="52"/>
        <v>13.569979999999999</v>
      </c>
      <c r="L504" s="7">
        <f t="shared" si="53"/>
        <v>-2.1454799999999992</v>
      </c>
      <c r="M504" s="10">
        <f t="shared" si="54"/>
        <v>6.4809599999999996</v>
      </c>
      <c r="N504" s="7">
        <f t="shared" si="55"/>
        <v>1.0950000000000006</v>
      </c>
    </row>
    <row r="505" spans="1:14">
      <c r="A505" t="s">
        <v>30</v>
      </c>
      <c r="B505" t="s">
        <v>13</v>
      </c>
      <c r="C505">
        <v>176</v>
      </c>
      <c r="D505" s="2">
        <v>2.1309999999999998</v>
      </c>
      <c r="E505" s="1">
        <v>6.57</v>
      </c>
      <c r="F505" s="1">
        <v>6.84</v>
      </c>
      <c r="G505" s="6">
        <v>258</v>
      </c>
      <c r="H505" s="9">
        <f t="shared" si="49"/>
        <v>24.965999999999998</v>
      </c>
      <c r="I505" s="9">
        <f t="shared" si="50"/>
        <v>23.980499999999999</v>
      </c>
      <c r="J505" s="9">
        <f t="shared" si="51"/>
        <v>29.478479999999998</v>
      </c>
      <c r="K505" s="9">
        <f t="shared" si="52"/>
        <v>26.729489999999998</v>
      </c>
      <c r="L505" s="7">
        <f t="shared" si="53"/>
        <v>-1.7634900000000009</v>
      </c>
      <c r="M505" s="10">
        <f t="shared" si="54"/>
        <v>5.4979799999999992</v>
      </c>
      <c r="N505" s="7">
        <f t="shared" si="55"/>
        <v>0.98549999999999827</v>
      </c>
    </row>
    <row r="506" spans="1:14">
      <c r="A506" t="s">
        <v>30</v>
      </c>
      <c r="B506" t="s">
        <v>13</v>
      </c>
      <c r="C506">
        <v>177</v>
      </c>
      <c r="D506" s="2">
        <v>0</v>
      </c>
      <c r="E506" s="1">
        <v>6.16</v>
      </c>
      <c r="F506" s="1">
        <v>6.86</v>
      </c>
      <c r="G506" s="6">
        <v>258</v>
      </c>
      <c r="H506" s="9">
        <f t="shared" si="49"/>
        <v>25.039000000000001</v>
      </c>
      <c r="I506" s="9">
        <f t="shared" si="50"/>
        <v>22.483999999999998</v>
      </c>
      <c r="J506" s="9">
        <f t="shared" si="51"/>
        <v>22.483999999999998</v>
      </c>
      <c r="K506" s="9">
        <f t="shared" si="52"/>
        <v>22.483999999999998</v>
      </c>
      <c r="L506" s="7">
        <f t="shared" si="53"/>
        <v>2.5550000000000033</v>
      </c>
      <c r="M506" s="10">
        <f t="shared" si="54"/>
        <v>0</v>
      </c>
      <c r="N506" s="7">
        <f t="shared" si="55"/>
        <v>2.5550000000000033</v>
      </c>
    </row>
    <row r="507" spans="1:14">
      <c r="A507" t="s">
        <v>30</v>
      </c>
      <c r="B507" t="s">
        <v>13</v>
      </c>
      <c r="C507">
        <v>178</v>
      </c>
      <c r="D507" s="2">
        <v>9.0429999999999993</v>
      </c>
      <c r="E507" s="1">
        <v>13.18</v>
      </c>
      <c r="F507" s="1">
        <v>14.88</v>
      </c>
      <c r="G507" s="6">
        <v>258</v>
      </c>
      <c r="H507" s="9">
        <f t="shared" si="49"/>
        <v>54.312000000000005</v>
      </c>
      <c r="I507" s="9">
        <f t="shared" si="50"/>
        <v>48.106999999999999</v>
      </c>
      <c r="J507" s="9">
        <f t="shared" si="51"/>
        <v>71.437939999999998</v>
      </c>
      <c r="K507" s="9">
        <f t="shared" si="52"/>
        <v>59.772469999999998</v>
      </c>
      <c r="L507" s="7">
        <f t="shared" si="53"/>
        <v>-5.4604699999999937</v>
      </c>
      <c r="M507" s="10">
        <f t="shared" si="54"/>
        <v>23.330939999999995</v>
      </c>
      <c r="N507" s="7">
        <f t="shared" si="55"/>
        <v>6.2050000000000054</v>
      </c>
    </row>
    <row r="508" spans="1:14">
      <c r="A508" t="s">
        <v>30</v>
      </c>
      <c r="B508" t="s">
        <v>13</v>
      </c>
      <c r="C508">
        <v>179</v>
      </c>
      <c r="D508" s="2">
        <v>0.56999999999999995</v>
      </c>
      <c r="E508" s="1">
        <v>4.76</v>
      </c>
      <c r="F508" s="1">
        <v>5.3</v>
      </c>
      <c r="G508" s="6">
        <v>258</v>
      </c>
      <c r="H508" s="9">
        <f t="shared" si="49"/>
        <v>19.344999999999999</v>
      </c>
      <c r="I508" s="9">
        <f t="shared" si="50"/>
        <v>17.373999999999999</v>
      </c>
      <c r="J508" s="9">
        <f t="shared" si="51"/>
        <v>18.8446</v>
      </c>
      <c r="K508" s="9">
        <f t="shared" si="52"/>
        <v>18.109299999999998</v>
      </c>
      <c r="L508" s="7">
        <f t="shared" si="53"/>
        <v>1.2357000000000014</v>
      </c>
      <c r="M508" s="10">
        <f t="shared" si="54"/>
        <v>1.4705999999999997</v>
      </c>
      <c r="N508" s="7">
        <f t="shared" si="55"/>
        <v>1.9710000000000001</v>
      </c>
    </row>
    <row r="509" spans="1:14">
      <c r="A509" t="s">
        <v>30</v>
      </c>
      <c r="B509" t="s">
        <v>13</v>
      </c>
      <c r="C509">
        <v>180</v>
      </c>
      <c r="D509" s="2">
        <v>0.30299999999999999</v>
      </c>
      <c r="E509" s="1">
        <v>3.31</v>
      </c>
      <c r="F509" s="1">
        <v>3.64</v>
      </c>
      <c r="G509" s="6">
        <v>258</v>
      </c>
      <c r="H509" s="9">
        <f t="shared" si="49"/>
        <v>13.286</v>
      </c>
      <c r="I509" s="9">
        <f t="shared" si="50"/>
        <v>12.0815</v>
      </c>
      <c r="J509" s="9">
        <f t="shared" si="51"/>
        <v>12.863239999999999</v>
      </c>
      <c r="K509" s="9">
        <f t="shared" si="52"/>
        <v>12.47237</v>
      </c>
      <c r="L509" s="7">
        <f t="shared" si="53"/>
        <v>0.81362999999999985</v>
      </c>
      <c r="M509" s="10">
        <f t="shared" si="54"/>
        <v>0.78173999999999988</v>
      </c>
      <c r="N509" s="7">
        <f t="shared" si="55"/>
        <v>1.2044999999999995</v>
      </c>
    </row>
    <row r="510" spans="1:14">
      <c r="A510" t="s">
        <v>30</v>
      </c>
      <c r="B510" t="s">
        <v>13</v>
      </c>
      <c r="C510">
        <v>181</v>
      </c>
      <c r="D510" s="2">
        <v>0.30599999999999999</v>
      </c>
      <c r="E510" s="1">
        <v>10.56</v>
      </c>
      <c r="F510" s="1">
        <v>11.79</v>
      </c>
      <c r="G510" s="6">
        <v>258</v>
      </c>
      <c r="H510" s="9">
        <f t="shared" si="49"/>
        <v>43.033499999999997</v>
      </c>
      <c r="I510" s="9">
        <f t="shared" si="50"/>
        <v>38.544000000000004</v>
      </c>
      <c r="J510" s="9">
        <f t="shared" si="51"/>
        <v>39.333480000000002</v>
      </c>
      <c r="K510" s="9">
        <f t="shared" si="52"/>
        <v>38.938740000000003</v>
      </c>
      <c r="L510" s="7">
        <f t="shared" si="53"/>
        <v>4.0947599999999937</v>
      </c>
      <c r="M510" s="10">
        <f t="shared" si="54"/>
        <v>0.78947999999999996</v>
      </c>
      <c r="N510" s="7">
        <f t="shared" si="55"/>
        <v>4.4894999999999925</v>
      </c>
    </row>
    <row r="511" spans="1:14">
      <c r="A511" t="s">
        <v>30</v>
      </c>
      <c r="B511" t="s">
        <v>13</v>
      </c>
      <c r="C511">
        <v>182</v>
      </c>
      <c r="D511" s="2">
        <v>0.38</v>
      </c>
      <c r="E511" s="1">
        <v>2.2000000000000002</v>
      </c>
      <c r="F511" s="1">
        <v>2.4300000000000002</v>
      </c>
      <c r="G511" s="6">
        <v>258</v>
      </c>
      <c r="H511" s="9">
        <f t="shared" si="49"/>
        <v>8.8695000000000004</v>
      </c>
      <c r="I511" s="9">
        <f t="shared" si="50"/>
        <v>8.0300000000000011</v>
      </c>
      <c r="J511" s="9">
        <f t="shared" si="51"/>
        <v>9.0104000000000006</v>
      </c>
      <c r="K511" s="9">
        <f t="shared" si="52"/>
        <v>8.5202000000000009</v>
      </c>
      <c r="L511" s="7">
        <f t="shared" si="53"/>
        <v>0.3492999999999995</v>
      </c>
      <c r="M511" s="10">
        <f t="shared" si="54"/>
        <v>0.98040000000000005</v>
      </c>
      <c r="N511" s="7">
        <f t="shared" si="55"/>
        <v>0.83949999999999925</v>
      </c>
    </row>
    <row r="512" spans="1:14">
      <c r="A512" t="s">
        <v>30</v>
      </c>
      <c r="B512" t="s">
        <v>13</v>
      </c>
      <c r="C512">
        <v>183</v>
      </c>
      <c r="D512" s="2">
        <v>2.4350000000000001</v>
      </c>
      <c r="E512" s="1">
        <v>5.75</v>
      </c>
      <c r="F512" s="1">
        <v>6.34</v>
      </c>
      <c r="G512" s="6">
        <v>258</v>
      </c>
      <c r="H512" s="9">
        <f t="shared" si="49"/>
        <v>23.140999999999998</v>
      </c>
      <c r="I512" s="9">
        <f t="shared" si="50"/>
        <v>20.987500000000001</v>
      </c>
      <c r="J512" s="9">
        <f t="shared" si="51"/>
        <v>27.2698</v>
      </c>
      <c r="K512" s="9">
        <f t="shared" si="52"/>
        <v>24.12865</v>
      </c>
      <c r="L512" s="7">
        <f t="shared" si="53"/>
        <v>-0.98765000000000214</v>
      </c>
      <c r="M512" s="10">
        <f t="shared" si="54"/>
        <v>6.2823000000000002</v>
      </c>
      <c r="N512" s="7">
        <f t="shared" si="55"/>
        <v>2.1534999999999975</v>
      </c>
    </row>
    <row r="513" spans="1:14">
      <c r="A513" t="s">
        <v>30</v>
      </c>
      <c r="B513" t="s">
        <v>13</v>
      </c>
      <c r="C513">
        <v>184</v>
      </c>
      <c r="D513" s="2">
        <v>2.4670000000000001</v>
      </c>
      <c r="E513" s="1">
        <v>3.65</v>
      </c>
      <c r="F513" s="1">
        <v>4.03</v>
      </c>
      <c r="G513" s="6">
        <v>258</v>
      </c>
      <c r="H513" s="9">
        <f t="shared" si="49"/>
        <v>14.7095</v>
      </c>
      <c r="I513" s="9">
        <f t="shared" si="50"/>
        <v>13.3225</v>
      </c>
      <c r="J513" s="9">
        <f t="shared" si="51"/>
        <v>19.687359999999998</v>
      </c>
      <c r="K513" s="9">
        <f t="shared" si="52"/>
        <v>16.504929999999998</v>
      </c>
      <c r="L513" s="7">
        <f t="shared" si="53"/>
        <v>-1.7954299999999979</v>
      </c>
      <c r="M513" s="10">
        <f t="shared" si="54"/>
        <v>6.3648600000000002</v>
      </c>
      <c r="N513" s="7">
        <f t="shared" si="55"/>
        <v>1.3870000000000005</v>
      </c>
    </row>
    <row r="514" spans="1:14">
      <c r="A514" t="s">
        <v>30</v>
      </c>
      <c r="B514" t="s">
        <v>13</v>
      </c>
      <c r="C514">
        <v>185</v>
      </c>
      <c r="D514" s="2">
        <v>4.359</v>
      </c>
      <c r="E514" s="1">
        <v>13.9</v>
      </c>
      <c r="F514" s="1">
        <v>14.49</v>
      </c>
      <c r="G514" s="6">
        <v>258</v>
      </c>
      <c r="H514" s="9">
        <f t="shared" ref="H514:H577" si="56">3.65*F514</f>
        <v>52.888500000000001</v>
      </c>
      <c r="I514" s="9">
        <f t="shared" ref="I514:I577" si="57">3.65*E514</f>
        <v>50.734999999999999</v>
      </c>
      <c r="J514" s="9">
        <f t="shared" ref="J514:J577" si="58">I514+0.01*G514*D514</f>
        <v>61.98122</v>
      </c>
      <c r="K514" s="9">
        <f t="shared" ref="K514:K577" si="59">AVERAGE(I514:J514)</f>
        <v>56.358109999999996</v>
      </c>
      <c r="L514" s="7">
        <f t="shared" ref="L514:L577" si="60">H514-K514</f>
        <v>-3.4696099999999959</v>
      </c>
      <c r="M514" s="10">
        <f t="shared" ref="M514:M577" si="61">D514*G514/100</f>
        <v>11.246220000000001</v>
      </c>
      <c r="N514" s="7">
        <f t="shared" ref="N514:N577" si="62">H514-I514</f>
        <v>2.1535000000000011</v>
      </c>
    </row>
    <row r="515" spans="1:14">
      <c r="A515" t="s">
        <v>30</v>
      </c>
      <c r="B515" t="s">
        <v>13</v>
      </c>
      <c r="C515">
        <v>186</v>
      </c>
      <c r="D515" s="2">
        <v>0.89800000000000002</v>
      </c>
      <c r="E515" s="1">
        <v>7.16</v>
      </c>
      <c r="F515" s="1">
        <v>7.97</v>
      </c>
      <c r="G515" s="6">
        <v>258</v>
      </c>
      <c r="H515" s="9">
        <f t="shared" si="56"/>
        <v>29.090499999999999</v>
      </c>
      <c r="I515" s="9">
        <f t="shared" si="57"/>
        <v>26.134</v>
      </c>
      <c r="J515" s="9">
        <f t="shared" si="58"/>
        <v>28.450839999999999</v>
      </c>
      <c r="K515" s="9">
        <f t="shared" si="59"/>
        <v>27.29242</v>
      </c>
      <c r="L515" s="7">
        <f t="shared" si="60"/>
        <v>1.7980799999999988</v>
      </c>
      <c r="M515" s="10">
        <f t="shared" si="61"/>
        <v>2.31684</v>
      </c>
      <c r="N515" s="7">
        <f t="shared" si="62"/>
        <v>2.9564999999999984</v>
      </c>
    </row>
    <row r="516" spans="1:14">
      <c r="A516" t="s">
        <v>30</v>
      </c>
      <c r="B516" t="s">
        <v>13</v>
      </c>
      <c r="C516">
        <v>187</v>
      </c>
      <c r="D516" s="2">
        <v>0.70399999999999996</v>
      </c>
      <c r="E516" s="1">
        <v>5.47</v>
      </c>
      <c r="F516" s="1">
        <v>5.13</v>
      </c>
      <c r="G516" s="6">
        <v>258</v>
      </c>
      <c r="H516" s="9">
        <f t="shared" si="56"/>
        <v>18.724499999999999</v>
      </c>
      <c r="I516" s="9">
        <f t="shared" si="57"/>
        <v>19.965499999999999</v>
      </c>
      <c r="J516" s="9">
        <f t="shared" si="58"/>
        <v>21.78182</v>
      </c>
      <c r="K516" s="9">
        <f t="shared" si="59"/>
        <v>20.873660000000001</v>
      </c>
      <c r="L516" s="7">
        <f t="shared" si="60"/>
        <v>-2.149160000000002</v>
      </c>
      <c r="M516" s="10">
        <f t="shared" si="61"/>
        <v>1.8163199999999997</v>
      </c>
      <c r="N516" s="7">
        <f t="shared" si="62"/>
        <v>-1.2409999999999997</v>
      </c>
    </row>
    <row r="517" spans="1:14">
      <c r="A517" t="s">
        <v>30</v>
      </c>
      <c r="B517" t="s">
        <v>13</v>
      </c>
      <c r="C517">
        <v>188</v>
      </c>
      <c r="D517" s="2">
        <v>4.5090000000000003</v>
      </c>
      <c r="E517" s="1">
        <v>4.51</v>
      </c>
      <c r="F517" s="1">
        <v>4.9800000000000004</v>
      </c>
      <c r="G517" s="6">
        <v>258</v>
      </c>
      <c r="H517" s="9">
        <f t="shared" si="56"/>
        <v>18.177</v>
      </c>
      <c r="I517" s="9">
        <f t="shared" si="57"/>
        <v>16.461499999999997</v>
      </c>
      <c r="J517" s="9">
        <f t="shared" si="58"/>
        <v>28.094719999999999</v>
      </c>
      <c r="K517" s="9">
        <f t="shared" si="59"/>
        <v>22.278109999999998</v>
      </c>
      <c r="L517" s="7">
        <f t="shared" si="60"/>
        <v>-4.1011099999999985</v>
      </c>
      <c r="M517" s="10">
        <f t="shared" si="61"/>
        <v>11.633220000000001</v>
      </c>
      <c r="N517" s="7">
        <f t="shared" si="62"/>
        <v>1.7155000000000022</v>
      </c>
    </row>
    <row r="518" spans="1:14">
      <c r="A518" t="s">
        <v>30</v>
      </c>
      <c r="B518" t="s">
        <v>13</v>
      </c>
      <c r="C518">
        <v>189</v>
      </c>
      <c r="D518" s="2">
        <v>4.367</v>
      </c>
      <c r="E518" s="1">
        <v>3.68</v>
      </c>
      <c r="F518" s="1">
        <v>4.0599999999999996</v>
      </c>
      <c r="G518" s="6">
        <v>258</v>
      </c>
      <c r="H518" s="9">
        <f t="shared" si="56"/>
        <v>14.818999999999999</v>
      </c>
      <c r="I518" s="9">
        <f t="shared" si="57"/>
        <v>13.432</v>
      </c>
      <c r="J518" s="9">
        <f t="shared" si="58"/>
        <v>24.69886</v>
      </c>
      <c r="K518" s="9">
        <f t="shared" si="59"/>
        <v>19.065429999999999</v>
      </c>
      <c r="L518" s="7">
        <f t="shared" si="60"/>
        <v>-4.2464300000000001</v>
      </c>
      <c r="M518" s="10">
        <f t="shared" si="61"/>
        <v>11.266859999999999</v>
      </c>
      <c r="N518" s="7">
        <f t="shared" si="62"/>
        <v>1.3869999999999987</v>
      </c>
    </row>
    <row r="519" spans="1:14">
      <c r="A519" t="s">
        <v>30</v>
      </c>
      <c r="B519" t="s">
        <v>13</v>
      </c>
      <c r="C519">
        <v>190</v>
      </c>
      <c r="D519" s="2">
        <v>2.4590000000000001</v>
      </c>
      <c r="E519" s="1">
        <v>11.98</v>
      </c>
      <c r="F519" s="1">
        <v>12.83</v>
      </c>
      <c r="G519" s="6">
        <v>258</v>
      </c>
      <c r="H519" s="9">
        <f t="shared" si="56"/>
        <v>46.829499999999996</v>
      </c>
      <c r="I519" s="9">
        <f t="shared" si="57"/>
        <v>43.727000000000004</v>
      </c>
      <c r="J519" s="9">
        <f t="shared" si="58"/>
        <v>50.071220000000004</v>
      </c>
      <c r="K519" s="9">
        <f t="shared" si="59"/>
        <v>46.899110000000007</v>
      </c>
      <c r="L519" s="7">
        <f t="shared" si="60"/>
        <v>-6.9610000000011496E-2</v>
      </c>
      <c r="M519" s="10">
        <f t="shared" si="61"/>
        <v>6.34422</v>
      </c>
      <c r="N519" s="7">
        <f t="shared" si="62"/>
        <v>3.102499999999992</v>
      </c>
    </row>
    <row r="520" spans="1:14">
      <c r="A520" t="s">
        <v>30</v>
      </c>
      <c r="B520" t="s">
        <v>13</v>
      </c>
      <c r="C520">
        <v>191</v>
      </c>
      <c r="D520" s="2">
        <v>4.2039999999999997</v>
      </c>
      <c r="E520" s="1">
        <v>6.49</v>
      </c>
      <c r="F520" s="1">
        <v>7.3</v>
      </c>
      <c r="G520" s="6">
        <v>258</v>
      </c>
      <c r="H520" s="9">
        <f t="shared" si="56"/>
        <v>26.645</v>
      </c>
      <c r="I520" s="9">
        <f t="shared" si="57"/>
        <v>23.688500000000001</v>
      </c>
      <c r="J520" s="9">
        <f t="shared" si="58"/>
        <v>34.534820000000003</v>
      </c>
      <c r="K520" s="9">
        <f t="shared" si="59"/>
        <v>29.111660000000001</v>
      </c>
      <c r="L520" s="7">
        <f t="shared" si="60"/>
        <v>-2.466660000000001</v>
      </c>
      <c r="M520" s="10">
        <f t="shared" si="61"/>
        <v>10.846319999999999</v>
      </c>
      <c r="N520" s="7">
        <f t="shared" si="62"/>
        <v>2.9564999999999984</v>
      </c>
    </row>
    <row r="521" spans="1:14">
      <c r="A521" t="s">
        <v>30</v>
      </c>
      <c r="B521" t="s">
        <v>13</v>
      </c>
      <c r="C521">
        <v>192</v>
      </c>
      <c r="D521" s="2">
        <v>1.042</v>
      </c>
      <c r="E521" s="1">
        <v>8.51</v>
      </c>
      <c r="F521" s="1">
        <v>9.5</v>
      </c>
      <c r="G521" s="6">
        <v>258</v>
      </c>
      <c r="H521" s="9">
        <f t="shared" si="56"/>
        <v>34.674999999999997</v>
      </c>
      <c r="I521" s="9">
        <f t="shared" si="57"/>
        <v>31.061499999999999</v>
      </c>
      <c r="J521" s="9">
        <f t="shared" si="58"/>
        <v>33.749859999999998</v>
      </c>
      <c r="K521" s="9">
        <f t="shared" si="59"/>
        <v>32.405679999999997</v>
      </c>
      <c r="L521" s="7">
        <f t="shared" si="60"/>
        <v>2.2693200000000004</v>
      </c>
      <c r="M521" s="10">
        <f t="shared" si="61"/>
        <v>2.6883600000000003</v>
      </c>
      <c r="N521" s="7">
        <f t="shared" si="62"/>
        <v>3.6134999999999984</v>
      </c>
    </row>
    <row r="522" spans="1:14">
      <c r="A522" t="s">
        <v>30</v>
      </c>
      <c r="B522" t="s">
        <v>13</v>
      </c>
      <c r="C522">
        <v>193</v>
      </c>
      <c r="D522" s="2">
        <v>4.4800000000000004</v>
      </c>
      <c r="E522" s="1">
        <v>10.69</v>
      </c>
      <c r="F522" s="1">
        <v>10.75</v>
      </c>
      <c r="G522" s="6">
        <v>258</v>
      </c>
      <c r="H522" s="9">
        <f t="shared" si="56"/>
        <v>39.237499999999997</v>
      </c>
      <c r="I522" s="9">
        <f t="shared" si="57"/>
        <v>39.018499999999996</v>
      </c>
      <c r="J522" s="9">
        <f t="shared" si="58"/>
        <v>50.576899999999995</v>
      </c>
      <c r="K522" s="9">
        <f t="shared" si="59"/>
        <v>44.797699999999992</v>
      </c>
      <c r="L522" s="7">
        <f t="shared" si="60"/>
        <v>-5.5601999999999947</v>
      </c>
      <c r="M522" s="10">
        <f t="shared" si="61"/>
        <v>11.558400000000001</v>
      </c>
      <c r="N522" s="7">
        <f t="shared" si="62"/>
        <v>0.21900000000000119</v>
      </c>
    </row>
    <row r="523" spans="1:14">
      <c r="A523" t="s">
        <v>30</v>
      </c>
      <c r="B523" t="s">
        <v>13</v>
      </c>
      <c r="C523">
        <v>194</v>
      </c>
      <c r="D523" s="2">
        <v>1.0009999999999999</v>
      </c>
      <c r="E523" s="1">
        <v>8.7100000000000009</v>
      </c>
      <c r="F523" s="1">
        <v>9.76</v>
      </c>
      <c r="G523" s="6">
        <v>258</v>
      </c>
      <c r="H523" s="9">
        <f t="shared" si="56"/>
        <v>35.623999999999995</v>
      </c>
      <c r="I523" s="9">
        <f t="shared" si="57"/>
        <v>31.791500000000003</v>
      </c>
      <c r="J523" s="9">
        <f t="shared" si="58"/>
        <v>34.374079999999999</v>
      </c>
      <c r="K523" s="9">
        <f t="shared" si="59"/>
        <v>33.082790000000003</v>
      </c>
      <c r="L523" s="7">
        <f t="shared" si="60"/>
        <v>2.5412099999999924</v>
      </c>
      <c r="M523" s="10">
        <f t="shared" si="61"/>
        <v>2.5825799999999997</v>
      </c>
      <c r="N523" s="7">
        <f t="shared" si="62"/>
        <v>3.8324999999999925</v>
      </c>
    </row>
    <row r="524" spans="1:14">
      <c r="A524" t="s">
        <v>30</v>
      </c>
      <c r="B524" t="s">
        <v>13</v>
      </c>
      <c r="C524">
        <v>195</v>
      </c>
      <c r="D524" s="2">
        <v>0.31</v>
      </c>
      <c r="E524" s="1">
        <v>2.62</v>
      </c>
      <c r="F524" s="1">
        <v>2.87</v>
      </c>
      <c r="G524" s="6">
        <v>258</v>
      </c>
      <c r="H524" s="9">
        <f t="shared" si="56"/>
        <v>10.4755</v>
      </c>
      <c r="I524" s="9">
        <f t="shared" si="57"/>
        <v>9.5630000000000006</v>
      </c>
      <c r="J524" s="9">
        <f t="shared" si="58"/>
        <v>10.3628</v>
      </c>
      <c r="K524" s="9">
        <f t="shared" si="59"/>
        <v>9.9629000000000012</v>
      </c>
      <c r="L524" s="7">
        <f t="shared" si="60"/>
        <v>0.51259999999999906</v>
      </c>
      <c r="M524" s="10">
        <f t="shared" si="61"/>
        <v>0.79980000000000007</v>
      </c>
      <c r="N524" s="7">
        <f t="shared" si="62"/>
        <v>0.91249999999999964</v>
      </c>
    </row>
    <row r="525" spans="1:14">
      <c r="A525" t="s">
        <v>30</v>
      </c>
      <c r="B525" t="s">
        <v>13</v>
      </c>
      <c r="C525">
        <v>196</v>
      </c>
      <c r="D525" s="2">
        <v>4.5570000000000004</v>
      </c>
      <c r="E525" s="1">
        <v>6.21</v>
      </c>
      <c r="F525" s="1">
        <v>5.68</v>
      </c>
      <c r="G525" s="6">
        <v>258</v>
      </c>
      <c r="H525" s="9">
        <f t="shared" si="56"/>
        <v>20.731999999999999</v>
      </c>
      <c r="I525" s="9">
        <f t="shared" si="57"/>
        <v>22.666499999999999</v>
      </c>
      <c r="J525" s="9">
        <f t="shared" si="58"/>
        <v>34.423560000000002</v>
      </c>
      <c r="K525" s="9">
        <f t="shared" si="59"/>
        <v>28.545030000000001</v>
      </c>
      <c r="L525" s="7">
        <f t="shared" si="60"/>
        <v>-7.8130300000000013</v>
      </c>
      <c r="M525" s="10">
        <f t="shared" si="61"/>
        <v>11.757060000000001</v>
      </c>
      <c r="N525" s="7">
        <f t="shared" si="62"/>
        <v>-1.9344999999999999</v>
      </c>
    </row>
    <row r="526" spans="1:14">
      <c r="A526" t="s">
        <v>30</v>
      </c>
      <c r="B526" t="s">
        <v>13</v>
      </c>
      <c r="C526">
        <v>197</v>
      </c>
      <c r="D526" s="2">
        <v>8.7409999999999997</v>
      </c>
      <c r="E526" s="1">
        <v>12.71</v>
      </c>
      <c r="F526" s="1">
        <v>14.24</v>
      </c>
      <c r="G526" s="6">
        <v>258</v>
      </c>
      <c r="H526" s="9">
        <f t="shared" si="56"/>
        <v>51.975999999999999</v>
      </c>
      <c r="I526" s="9">
        <f t="shared" si="57"/>
        <v>46.391500000000001</v>
      </c>
      <c r="J526" s="9">
        <f t="shared" si="58"/>
        <v>68.943280000000001</v>
      </c>
      <c r="K526" s="9">
        <f t="shared" si="59"/>
        <v>57.667389999999997</v>
      </c>
      <c r="L526" s="7">
        <f t="shared" si="60"/>
        <v>-5.6913899999999984</v>
      </c>
      <c r="M526" s="10">
        <f t="shared" si="61"/>
        <v>22.551779999999997</v>
      </c>
      <c r="N526" s="7">
        <f t="shared" si="62"/>
        <v>5.5844999999999985</v>
      </c>
    </row>
    <row r="527" spans="1:14">
      <c r="A527" t="s">
        <v>30</v>
      </c>
      <c r="B527" t="s">
        <v>13</v>
      </c>
      <c r="C527">
        <v>198</v>
      </c>
      <c r="D527" s="2">
        <v>7.375</v>
      </c>
      <c r="E527" s="1">
        <v>21.42</v>
      </c>
      <c r="F527" s="1">
        <v>24.35</v>
      </c>
      <c r="G527" s="6">
        <v>258</v>
      </c>
      <c r="H527" s="9">
        <f t="shared" si="56"/>
        <v>88.877499999999998</v>
      </c>
      <c r="I527" s="9">
        <f t="shared" si="57"/>
        <v>78.183000000000007</v>
      </c>
      <c r="J527" s="9">
        <f t="shared" si="58"/>
        <v>97.21050000000001</v>
      </c>
      <c r="K527" s="9">
        <f t="shared" si="59"/>
        <v>87.696750000000009</v>
      </c>
      <c r="L527" s="7">
        <f t="shared" si="60"/>
        <v>1.1807499999999891</v>
      </c>
      <c r="M527" s="10">
        <f t="shared" si="61"/>
        <v>19.0275</v>
      </c>
      <c r="N527" s="7">
        <f t="shared" si="62"/>
        <v>10.694499999999991</v>
      </c>
    </row>
    <row r="528" spans="1:14">
      <c r="A528" t="s">
        <v>30</v>
      </c>
      <c r="B528" t="s">
        <v>13</v>
      </c>
      <c r="C528">
        <v>199</v>
      </c>
      <c r="D528" s="2">
        <v>2.7280000000000002</v>
      </c>
      <c r="E528" s="1">
        <v>9.49</v>
      </c>
      <c r="F528" s="1">
        <v>10.55</v>
      </c>
      <c r="G528" s="6">
        <v>258</v>
      </c>
      <c r="H528" s="9">
        <f t="shared" si="56"/>
        <v>38.5075</v>
      </c>
      <c r="I528" s="9">
        <f t="shared" si="57"/>
        <v>34.638500000000001</v>
      </c>
      <c r="J528" s="9">
        <f t="shared" si="58"/>
        <v>41.676740000000002</v>
      </c>
      <c r="K528" s="9">
        <f t="shared" si="59"/>
        <v>38.157620000000001</v>
      </c>
      <c r="L528" s="7">
        <f t="shared" si="60"/>
        <v>0.34987999999999886</v>
      </c>
      <c r="M528" s="10">
        <f t="shared" si="61"/>
        <v>7.0382400000000009</v>
      </c>
      <c r="N528" s="7">
        <f t="shared" si="62"/>
        <v>3.8689999999999998</v>
      </c>
    </row>
    <row r="529" spans="1:14">
      <c r="A529" t="s">
        <v>30</v>
      </c>
      <c r="B529" t="s">
        <v>13</v>
      </c>
      <c r="C529">
        <v>200</v>
      </c>
      <c r="D529" s="2">
        <v>2.3540000000000001</v>
      </c>
      <c r="E529" s="1">
        <v>4.8099999999999996</v>
      </c>
      <c r="F529" s="1">
        <v>5.3</v>
      </c>
      <c r="G529" s="6">
        <v>258</v>
      </c>
      <c r="H529" s="9">
        <f t="shared" si="56"/>
        <v>19.344999999999999</v>
      </c>
      <c r="I529" s="9">
        <f t="shared" si="57"/>
        <v>17.5565</v>
      </c>
      <c r="J529" s="9">
        <f t="shared" si="58"/>
        <v>23.629820000000002</v>
      </c>
      <c r="K529" s="9">
        <f t="shared" si="59"/>
        <v>20.593160000000001</v>
      </c>
      <c r="L529" s="7">
        <f t="shared" si="60"/>
        <v>-1.2481600000000022</v>
      </c>
      <c r="M529" s="10">
        <f t="shared" si="61"/>
        <v>6.0733199999999998</v>
      </c>
      <c r="N529" s="7">
        <f t="shared" si="62"/>
        <v>1.7884999999999991</v>
      </c>
    </row>
    <row r="530" spans="1:14">
      <c r="A530" t="s">
        <v>30</v>
      </c>
      <c r="B530" t="s">
        <v>13</v>
      </c>
      <c r="C530">
        <v>201</v>
      </c>
      <c r="D530" s="2">
        <v>0</v>
      </c>
      <c r="E530" s="1">
        <v>5.13</v>
      </c>
      <c r="F530" s="1">
        <v>5.7</v>
      </c>
      <c r="G530" s="6">
        <v>258</v>
      </c>
      <c r="H530" s="9">
        <f t="shared" si="56"/>
        <v>20.805</v>
      </c>
      <c r="I530" s="9">
        <f t="shared" si="57"/>
        <v>18.724499999999999</v>
      </c>
      <c r="J530" s="9">
        <f t="shared" si="58"/>
        <v>18.724499999999999</v>
      </c>
      <c r="K530" s="9">
        <f t="shared" si="59"/>
        <v>18.724499999999999</v>
      </c>
      <c r="L530" s="7">
        <f t="shared" si="60"/>
        <v>2.0805000000000007</v>
      </c>
      <c r="M530" s="10">
        <f t="shared" si="61"/>
        <v>0</v>
      </c>
      <c r="N530" s="7">
        <f t="shared" si="62"/>
        <v>2.0805000000000007</v>
      </c>
    </row>
    <row r="531" spans="1:14">
      <c r="A531" t="s">
        <v>30</v>
      </c>
      <c r="B531" t="s">
        <v>13</v>
      </c>
      <c r="C531">
        <v>202</v>
      </c>
      <c r="D531" s="2">
        <v>0.84299999999999997</v>
      </c>
      <c r="E531" s="1">
        <v>8.35</v>
      </c>
      <c r="F531" s="1">
        <v>9.26</v>
      </c>
      <c r="G531" s="6">
        <v>258</v>
      </c>
      <c r="H531" s="9">
        <f t="shared" si="56"/>
        <v>33.798999999999999</v>
      </c>
      <c r="I531" s="9">
        <f t="shared" si="57"/>
        <v>30.477499999999999</v>
      </c>
      <c r="J531" s="9">
        <f t="shared" si="58"/>
        <v>32.652439999999999</v>
      </c>
      <c r="K531" s="9">
        <f t="shared" si="59"/>
        <v>31.564969999999999</v>
      </c>
      <c r="L531" s="7">
        <f t="shared" si="60"/>
        <v>2.2340300000000006</v>
      </c>
      <c r="M531" s="10">
        <f t="shared" si="61"/>
        <v>2.1749399999999999</v>
      </c>
      <c r="N531" s="7">
        <f t="shared" si="62"/>
        <v>3.3215000000000003</v>
      </c>
    </row>
    <row r="532" spans="1:14">
      <c r="A532" t="s">
        <v>30</v>
      </c>
      <c r="B532" t="s">
        <v>13</v>
      </c>
      <c r="C532">
        <v>203</v>
      </c>
      <c r="D532" s="2">
        <v>0.60799999999999998</v>
      </c>
      <c r="E532" s="1">
        <v>1.59</v>
      </c>
      <c r="F532" s="1">
        <v>1.72</v>
      </c>
      <c r="G532" s="6">
        <v>258</v>
      </c>
      <c r="H532" s="9">
        <f t="shared" si="56"/>
        <v>6.2779999999999996</v>
      </c>
      <c r="I532" s="9">
        <f t="shared" si="57"/>
        <v>5.8035000000000005</v>
      </c>
      <c r="J532" s="9">
        <f t="shared" si="58"/>
        <v>7.3721400000000008</v>
      </c>
      <c r="K532" s="9">
        <f t="shared" si="59"/>
        <v>6.5878200000000007</v>
      </c>
      <c r="L532" s="7">
        <f t="shared" si="60"/>
        <v>-0.30982000000000109</v>
      </c>
      <c r="M532" s="10">
        <f t="shared" si="61"/>
        <v>1.56864</v>
      </c>
      <c r="N532" s="7">
        <f t="shared" si="62"/>
        <v>0.47449999999999903</v>
      </c>
    </row>
    <row r="533" spans="1:14">
      <c r="A533" t="s">
        <v>30</v>
      </c>
      <c r="B533" t="s">
        <v>13</v>
      </c>
      <c r="C533">
        <v>204</v>
      </c>
      <c r="D533" s="2">
        <v>4.8010000000000002</v>
      </c>
      <c r="E533" s="1">
        <v>2.13</v>
      </c>
      <c r="F533" s="1">
        <v>2.3199999999999998</v>
      </c>
      <c r="G533" s="6">
        <v>258</v>
      </c>
      <c r="H533" s="9">
        <f t="shared" si="56"/>
        <v>8.468</v>
      </c>
      <c r="I533" s="9">
        <f t="shared" si="57"/>
        <v>7.7744999999999997</v>
      </c>
      <c r="J533" s="9">
        <f t="shared" si="58"/>
        <v>20.161079999999998</v>
      </c>
      <c r="K533" s="9">
        <f t="shared" si="59"/>
        <v>13.967789999999999</v>
      </c>
      <c r="L533" s="7">
        <f t="shared" si="60"/>
        <v>-5.4997899999999991</v>
      </c>
      <c r="M533" s="10">
        <f t="shared" si="61"/>
        <v>12.386580000000002</v>
      </c>
      <c r="N533" s="7">
        <f t="shared" si="62"/>
        <v>0.69350000000000023</v>
      </c>
    </row>
    <row r="534" spans="1:14">
      <c r="A534" t="s">
        <v>30</v>
      </c>
      <c r="B534" t="s">
        <v>13</v>
      </c>
      <c r="C534">
        <v>205</v>
      </c>
      <c r="D534" s="2">
        <v>2.8069999999999999</v>
      </c>
      <c r="E534" s="1">
        <v>7.82</v>
      </c>
      <c r="F534" s="1">
        <v>8.7100000000000009</v>
      </c>
      <c r="G534" s="6">
        <v>258</v>
      </c>
      <c r="H534" s="9">
        <f t="shared" si="56"/>
        <v>31.791500000000003</v>
      </c>
      <c r="I534" s="9">
        <f t="shared" si="57"/>
        <v>28.542999999999999</v>
      </c>
      <c r="J534" s="9">
        <f t="shared" si="58"/>
        <v>35.785060000000001</v>
      </c>
      <c r="K534" s="9">
        <f t="shared" si="59"/>
        <v>32.164029999999997</v>
      </c>
      <c r="L534" s="7">
        <f t="shared" si="60"/>
        <v>-0.37252999999999403</v>
      </c>
      <c r="M534" s="10">
        <f t="shared" si="61"/>
        <v>7.2420600000000004</v>
      </c>
      <c r="N534" s="7">
        <f t="shared" si="62"/>
        <v>3.2485000000000035</v>
      </c>
    </row>
    <row r="535" spans="1:14">
      <c r="A535" t="s">
        <v>30</v>
      </c>
      <c r="B535" t="s">
        <v>13</v>
      </c>
      <c r="C535">
        <v>206</v>
      </c>
      <c r="D535" s="2">
        <v>0</v>
      </c>
      <c r="E535" s="1">
        <v>11.14</v>
      </c>
      <c r="F535" s="1">
        <v>12.44</v>
      </c>
      <c r="G535" s="6">
        <v>258</v>
      </c>
      <c r="H535" s="9">
        <f t="shared" si="56"/>
        <v>45.405999999999999</v>
      </c>
      <c r="I535" s="9">
        <f t="shared" si="57"/>
        <v>40.661000000000001</v>
      </c>
      <c r="J535" s="9">
        <f t="shared" si="58"/>
        <v>40.661000000000001</v>
      </c>
      <c r="K535" s="9">
        <f t="shared" si="59"/>
        <v>40.661000000000001</v>
      </c>
      <c r="L535" s="7">
        <f t="shared" si="60"/>
        <v>4.7449999999999974</v>
      </c>
      <c r="M535" s="10">
        <f t="shared" si="61"/>
        <v>0</v>
      </c>
      <c r="N535" s="7">
        <f t="shared" si="62"/>
        <v>4.7449999999999974</v>
      </c>
    </row>
    <row r="536" spans="1:14">
      <c r="A536" t="s">
        <v>30</v>
      </c>
      <c r="B536" t="s">
        <v>14</v>
      </c>
      <c r="C536">
        <v>1</v>
      </c>
      <c r="D536" s="2">
        <v>0</v>
      </c>
      <c r="E536" s="1">
        <v>1.93</v>
      </c>
      <c r="F536" s="1">
        <v>2.13</v>
      </c>
      <c r="G536" s="6">
        <v>215</v>
      </c>
      <c r="H536" s="9">
        <f t="shared" si="56"/>
        <v>7.7744999999999997</v>
      </c>
      <c r="I536" s="9">
        <f t="shared" si="57"/>
        <v>7.0444999999999993</v>
      </c>
      <c r="J536" s="9">
        <f t="shared" si="58"/>
        <v>7.0444999999999993</v>
      </c>
      <c r="K536" s="9">
        <f t="shared" si="59"/>
        <v>7.0444999999999993</v>
      </c>
      <c r="L536" s="7">
        <f t="shared" si="60"/>
        <v>0.73000000000000043</v>
      </c>
      <c r="M536" s="10">
        <f t="shared" si="61"/>
        <v>0</v>
      </c>
      <c r="N536" s="7">
        <f t="shared" si="62"/>
        <v>0.73000000000000043</v>
      </c>
    </row>
    <row r="537" spans="1:14">
      <c r="A537" t="s">
        <v>30</v>
      </c>
      <c r="B537" t="s">
        <v>14</v>
      </c>
      <c r="C537">
        <v>2</v>
      </c>
      <c r="D537" s="2">
        <v>7.0000000000000001E-3</v>
      </c>
      <c r="E537" s="1">
        <v>3.07</v>
      </c>
      <c r="F537" s="1">
        <v>3.34</v>
      </c>
      <c r="G537" s="6">
        <v>215</v>
      </c>
      <c r="H537" s="9">
        <f t="shared" si="56"/>
        <v>12.190999999999999</v>
      </c>
      <c r="I537" s="9">
        <f t="shared" si="57"/>
        <v>11.205499999999999</v>
      </c>
      <c r="J537" s="9">
        <f t="shared" si="58"/>
        <v>11.220549999999999</v>
      </c>
      <c r="K537" s="9">
        <f t="shared" si="59"/>
        <v>11.213024999999998</v>
      </c>
      <c r="L537" s="7">
        <f t="shared" si="60"/>
        <v>0.9779750000000007</v>
      </c>
      <c r="M537" s="10">
        <f t="shared" si="61"/>
        <v>1.5050000000000001E-2</v>
      </c>
      <c r="N537" s="7">
        <f t="shared" si="62"/>
        <v>0.98550000000000004</v>
      </c>
    </row>
    <row r="538" spans="1:14">
      <c r="A538" t="s">
        <v>30</v>
      </c>
      <c r="B538" t="s">
        <v>14</v>
      </c>
      <c r="C538">
        <v>3</v>
      </c>
      <c r="D538" s="2">
        <v>7.1669999999999998</v>
      </c>
      <c r="E538" s="1">
        <v>3.86</v>
      </c>
      <c r="F538" s="1">
        <v>2.99</v>
      </c>
      <c r="G538" s="6">
        <v>215</v>
      </c>
      <c r="H538" s="9">
        <f t="shared" si="56"/>
        <v>10.913500000000001</v>
      </c>
      <c r="I538" s="9">
        <f t="shared" si="57"/>
        <v>14.088999999999999</v>
      </c>
      <c r="J538" s="9">
        <f t="shared" si="58"/>
        <v>29.498049999999999</v>
      </c>
      <c r="K538" s="9">
        <f t="shared" si="59"/>
        <v>21.793524999999999</v>
      </c>
      <c r="L538" s="7">
        <f t="shared" si="60"/>
        <v>-10.880024999999998</v>
      </c>
      <c r="M538" s="10">
        <f t="shared" si="61"/>
        <v>15.409050000000001</v>
      </c>
      <c r="N538" s="7">
        <f t="shared" si="62"/>
        <v>-3.1754999999999978</v>
      </c>
    </row>
    <row r="539" spans="1:14">
      <c r="A539" t="s">
        <v>30</v>
      </c>
      <c r="B539" t="s">
        <v>14</v>
      </c>
      <c r="C539">
        <v>4</v>
      </c>
      <c r="D539" s="2">
        <v>0</v>
      </c>
      <c r="E539" s="1">
        <v>3.07</v>
      </c>
      <c r="F539" s="1">
        <v>3.37</v>
      </c>
      <c r="G539" s="6">
        <v>215</v>
      </c>
      <c r="H539" s="9">
        <f t="shared" si="56"/>
        <v>12.3005</v>
      </c>
      <c r="I539" s="9">
        <f t="shared" si="57"/>
        <v>11.205499999999999</v>
      </c>
      <c r="J539" s="9">
        <f t="shared" si="58"/>
        <v>11.205499999999999</v>
      </c>
      <c r="K539" s="9">
        <f t="shared" si="59"/>
        <v>11.205499999999999</v>
      </c>
      <c r="L539" s="7">
        <f t="shared" si="60"/>
        <v>1.0950000000000006</v>
      </c>
      <c r="M539" s="10">
        <f t="shared" si="61"/>
        <v>0</v>
      </c>
      <c r="N539" s="7">
        <f t="shared" si="62"/>
        <v>1.0950000000000006</v>
      </c>
    </row>
    <row r="540" spans="1:14">
      <c r="A540" t="s">
        <v>30</v>
      </c>
      <c r="B540" t="s">
        <v>14</v>
      </c>
      <c r="C540">
        <v>5</v>
      </c>
      <c r="D540" s="2">
        <v>0.80100000000000005</v>
      </c>
      <c r="E540" s="1">
        <v>1.93</v>
      </c>
      <c r="F540" s="1">
        <v>2.14</v>
      </c>
      <c r="G540" s="6">
        <v>215</v>
      </c>
      <c r="H540" s="9">
        <f t="shared" si="56"/>
        <v>7.8109999999999999</v>
      </c>
      <c r="I540" s="9">
        <f t="shared" si="57"/>
        <v>7.0444999999999993</v>
      </c>
      <c r="J540" s="9">
        <f t="shared" si="58"/>
        <v>8.7666499999999985</v>
      </c>
      <c r="K540" s="9">
        <f t="shared" si="59"/>
        <v>7.9055749999999989</v>
      </c>
      <c r="L540" s="7">
        <f t="shared" si="60"/>
        <v>-9.4574999999998965E-2</v>
      </c>
      <c r="M540" s="10">
        <f t="shared" si="61"/>
        <v>1.7221500000000001</v>
      </c>
      <c r="N540" s="7">
        <f t="shared" si="62"/>
        <v>0.76650000000000063</v>
      </c>
    </row>
    <row r="541" spans="1:14">
      <c r="A541" t="s">
        <v>30</v>
      </c>
      <c r="B541" t="s">
        <v>14</v>
      </c>
      <c r="C541">
        <v>6</v>
      </c>
      <c r="D541" s="2">
        <v>0</v>
      </c>
      <c r="E541" s="1">
        <v>3.54</v>
      </c>
      <c r="F541" s="1">
        <v>3.97</v>
      </c>
      <c r="G541" s="6">
        <v>215</v>
      </c>
      <c r="H541" s="9">
        <f t="shared" si="56"/>
        <v>14.490500000000001</v>
      </c>
      <c r="I541" s="9">
        <f t="shared" si="57"/>
        <v>12.920999999999999</v>
      </c>
      <c r="J541" s="9">
        <f t="shared" si="58"/>
        <v>12.920999999999999</v>
      </c>
      <c r="K541" s="9">
        <f t="shared" si="59"/>
        <v>12.920999999999999</v>
      </c>
      <c r="L541" s="7">
        <f t="shared" si="60"/>
        <v>1.5695000000000014</v>
      </c>
      <c r="M541" s="10">
        <f t="shared" si="61"/>
        <v>0</v>
      </c>
      <c r="N541" s="7">
        <f t="shared" si="62"/>
        <v>1.5695000000000014</v>
      </c>
    </row>
    <row r="542" spans="1:14">
      <c r="A542" t="s">
        <v>30</v>
      </c>
      <c r="B542" t="s">
        <v>14</v>
      </c>
      <c r="C542">
        <v>7</v>
      </c>
      <c r="D542" s="2">
        <v>0</v>
      </c>
      <c r="E542" s="1">
        <v>1.1000000000000001</v>
      </c>
      <c r="F542" s="1">
        <v>1.21</v>
      </c>
      <c r="G542" s="6">
        <v>215</v>
      </c>
      <c r="H542" s="9">
        <f t="shared" si="56"/>
        <v>4.4165000000000001</v>
      </c>
      <c r="I542" s="9">
        <f t="shared" si="57"/>
        <v>4.0150000000000006</v>
      </c>
      <c r="J542" s="9">
        <f t="shared" si="58"/>
        <v>4.0150000000000006</v>
      </c>
      <c r="K542" s="9">
        <f t="shared" si="59"/>
        <v>4.0150000000000006</v>
      </c>
      <c r="L542" s="7">
        <f t="shared" si="60"/>
        <v>0.40149999999999952</v>
      </c>
      <c r="M542" s="10">
        <f t="shared" si="61"/>
        <v>0</v>
      </c>
      <c r="N542" s="7">
        <f t="shared" si="62"/>
        <v>0.40149999999999952</v>
      </c>
    </row>
    <row r="543" spans="1:14">
      <c r="A543" t="s">
        <v>30</v>
      </c>
      <c r="B543" t="s">
        <v>14</v>
      </c>
      <c r="C543">
        <v>8</v>
      </c>
      <c r="D543" s="2">
        <v>0.82499999999999996</v>
      </c>
      <c r="E543" s="1">
        <v>4.3600000000000003</v>
      </c>
      <c r="F543" s="1">
        <v>4.8899999999999997</v>
      </c>
      <c r="G543" s="6">
        <v>215</v>
      </c>
      <c r="H543" s="9">
        <f t="shared" si="56"/>
        <v>17.848499999999998</v>
      </c>
      <c r="I543" s="9">
        <f t="shared" si="57"/>
        <v>15.914000000000001</v>
      </c>
      <c r="J543" s="9">
        <f t="shared" si="58"/>
        <v>17.687750000000001</v>
      </c>
      <c r="K543" s="9">
        <f t="shared" si="59"/>
        <v>16.800875000000001</v>
      </c>
      <c r="L543" s="7">
        <f t="shared" si="60"/>
        <v>1.0476249999999965</v>
      </c>
      <c r="M543" s="10">
        <f t="shared" si="61"/>
        <v>1.7737499999999999</v>
      </c>
      <c r="N543" s="7">
        <f t="shared" si="62"/>
        <v>1.9344999999999963</v>
      </c>
    </row>
    <row r="544" spans="1:14">
      <c r="A544" t="s">
        <v>30</v>
      </c>
      <c r="B544" t="s">
        <v>14</v>
      </c>
      <c r="C544">
        <v>9</v>
      </c>
      <c r="D544" s="2">
        <v>0</v>
      </c>
      <c r="E544" s="1">
        <v>1.99</v>
      </c>
      <c r="F544" s="1">
        <v>2.21</v>
      </c>
      <c r="G544" s="6">
        <v>215</v>
      </c>
      <c r="H544" s="9">
        <f t="shared" si="56"/>
        <v>8.0664999999999996</v>
      </c>
      <c r="I544" s="9">
        <f t="shared" si="57"/>
        <v>7.2634999999999996</v>
      </c>
      <c r="J544" s="9">
        <f t="shared" si="58"/>
        <v>7.2634999999999996</v>
      </c>
      <c r="K544" s="9">
        <f t="shared" si="59"/>
        <v>7.2634999999999996</v>
      </c>
      <c r="L544" s="7">
        <f t="shared" si="60"/>
        <v>0.80299999999999994</v>
      </c>
      <c r="M544" s="10">
        <f t="shared" si="61"/>
        <v>0</v>
      </c>
      <c r="N544" s="7">
        <f t="shared" si="62"/>
        <v>0.80299999999999994</v>
      </c>
    </row>
    <row r="545" spans="1:14">
      <c r="A545" t="s">
        <v>30</v>
      </c>
      <c r="B545" t="s">
        <v>14</v>
      </c>
      <c r="C545">
        <v>10</v>
      </c>
      <c r="D545" s="2">
        <v>0</v>
      </c>
      <c r="E545" s="1">
        <v>4.55</v>
      </c>
      <c r="F545" s="1">
        <v>5.05</v>
      </c>
      <c r="G545" s="6">
        <v>215</v>
      </c>
      <c r="H545" s="9">
        <f t="shared" si="56"/>
        <v>18.432499999999997</v>
      </c>
      <c r="I545" s="9">
        <f t="shared" si="57"/>
        <v>16.607499999999998</v>
      </c>
      <c r="J545" s="9">
        <f t="shared" si="58"/>
        <v>16.607499999999998</v>
      </c>
      <c r="K545" s="9">
        <f t="shared" si="59"/>
        <v>16.607499999999998</v>
      </c>
      <c r="L545" s="7">
        <f t="shared" si="60"/>
        <v>1.8249999999999993</v>
      </c>
      <c r="M545" s="10">
        <f t="shared" si="61"/>
        <v>0</v>
      </c>
      <c r="N545" s="7">
        <f t="shared" si="62"/>
        <v>1.8249999999999993</v>
      </c>
    </row>
    <row r="546" spans="1:14">
      <c r="A546" t="s">
        <v>30</v>
      </c>
      <c r="B546" t="s">
        <v>14</v>
      </c>
      <c r="C546">
        <v>11</v>
      </c>
      <c r="D546" s="2">
        <v>0.79300000000000004</v>
      </c>
      <c r="E546" s="1">
        <v>1.41</v>
      </c>
      <c r="F546" s="1">
        <v>1.57</v>
      </c>
      <c r="G546" s="6">
        <v>215</v>
      </c>
      <c r="H546" s="9">
        <f t="shared" si="56"/>
        <v>5.7305000000000001</v>
      </c>
      <c r="I546" s="9">
        <f t="shared" si="57"/>
        <v>5.1464999999999996</v>
      </c>
      <c r="J546" s="9">
        <f t="shared" si="58"/>
        <v>6.8514499999999998</v>
      </c>
      <c r="K546" s="9">
        <f t="shared" si="59"/>
        <v>5.9989749999999997</v>
      </c>
      <c r="L546" s="7">
        <f t="shared" si="60"/>
        <v>-0.26847499999999958</v>
      </c>
      <c r="M546" s="10">
        <f t="shared" si="61"/>
        <v>1.70495</v>
      </c>
      <c r="N546" s="7">
        <f t="shared" si="62"/>
        <v>0.58400000000000052</v>
      </c>
    </row>
    <row r="547" spans="1:14">
      <c r="A547" t="s">
        <v>30</v>
      </c>
      <c r="B547" t="s">
        <v>14</v>
      </c>
      <c r="C547">
        <v>12</v>
      </c>
      <c r="D547" s="2">
        <v>0.88800000000000001</v>
      </c>
      <c r="E547" s="1">
        <v>1.65</v>
      </c>
      <c r="F547" s="1">
        <v>1.81</v>
      </c>
      <c r="G547" s="6">
        <v>215</v>
      </c>
      <c r="H547" s="9">
        <f t="shared" si="56"/>
        <v>6.6064999999999996</v>
      </c>
      <c r="I547" s="9">
        <f t="shared" si="57"/>
        <v>6.0225</v>
      </c>
      <c r="J547" s="9">
        <f t="shared" si="58"/>
        <v>7.9317000000000002</v>
      </c>
      <c r="K547" s="9">
        <f t="shared" si="59"/>
        <v>6.9771000000000001</v>
      </c>
      <c r="L547" s="7">
        <f t="shared" si="60"/>
        <v>-0.37060000000000048</v>
      </c>
      <c r="M547" s="10">
        <f t="shared" si="61"/>
        <v>1.9092000000000002</v>
      </c>
      <c r="N547" s="7">
        <f t="shared" si="62"/>
        <v>0.58399999999999963</v>
      </c>
    </row>
    <row r="548" spans="1:14">
      <c r="A548" t="s">
        <v>30</v>
      </c>
      <c r="B548" t="s">
        <v>14</v>
      </c>
      <c r="C548">
        <v>13</v>
      </c>
      <c r="D548" s="2">
        <v>7.0000000000000001E-3</v>
      </c>
      <c r="E548" s="1">
        <v>5.21</v>
      </c>
      <c r="F548" s="1">
        <v>5.81</v>
      </c>
      <c r="G548" s="6">
        <v>215</v>
      </c>
      <c r="H548" s="9">
        <f t="shared" si="56"/>
        <v>21.206499999999998</v>
      </c>
      <c r="I548" s="9">
        <f t="shared" si="57"/>
        <v>19.016500000000001</v>
      </c>
      <c r="J548" s="9">
        <f t="shared" si="58"/>
        <v>19.031549999999999</v>
      </c>
      <c r="K548" s="9">
        <f t="shared" si="59"/>
        <v>19.024025000000002</v>
      </c>
      <c r="L548" s="7">
        <f t="shared" si="60"/>
        <v>2.1824749999999966</v>
      </c>
      <c r="M548" s="10">
        <f t="shared" si="61"/>
        <v>1.5050000000000001E-2</v>
      </c>
      <c r="N548" s="7">
        <f t="shared" si="62"/>
        <v>2.1899999999999977</v>
      </c>
    </row>
    <row r="549" spans="1:14">
      <c r="A549" t="s">
        <v>30</v>
      </c>
      <c r="B549" t="s">
        <v>14</v>
      </c>
      <c r="C549">
        <v>14</v>
      </c>
      <c r="D549" s="2">
        <v>7.0000000000000001E-3</v>
      </c>
      <c r="E549" s="1">
        <v>5.55</v>
      </c>
      <c r="F549" s="1">
        <v>6.22</v>
      </c>
      <c r="G549" s="6">
        <v>215</v>
      </c>
      <c r="H549" s="9">
        <f t="shared" si="56"/>
        <v>22.702999999999999</v>
      </c>
      <c r="I549" s="9">
        <f t="shared" si="57"/>
        <v>20.2575</v>
      </c>
      <c r="J549" s="9">
        <f t="shared" si="58"/>
        <v>20.272549999999999</v>
      </c>
      <c r="K549" s="9">
        <f t="shared" si="59"/>
        <v>20.265025000000001</v>
      </c>
      <c r="L549" s="7">
        <f t="shared" si="60"/>
        <v>2.437974999999998</v>
      </c>
      <c r="M549" s="10">
        <f t="shared" si="61"/>
        <v>1.5050000000000001E-2</v>
      </c>
      <c r="N549" s="7">
        <f t="shared" si="62"/>
        <v>2.4454999999999991</v>
      </c>
    </row>
    <row r="550" spans="1:14">
      <c r="A550" t="s">
        <v>30</v>
      </c>
      <c r="B550" t="s">
        <v>14</v>
      </c>
      <c r="C550">
        <v>15</v>
      </c>
      <c r="D550" s="2">
        <v>7.0000000000000001E-3</v>
      </c>
      <c r="E550" s="1">
        <v>9.26</v>
      </c>
      <c r="F550" s="1">
        <v>10.42</v>
      </c>
      <c r="G550" s="6">
        <v>215</v>
      </c>
      <c r="H550" s="9">
        <f t="shared" si="56"/>
        <v>38.033000000000001</v>
      </c>
      <c r="I550" s="9">
        <f t="shared" si="57"/>
        <v>33.798999999999999</v>
      </c>
      <c r="J550" s="9">
        <f t="shared" si="58"/>
        <v>33.814050000000002</v>
      </c>
      <c r="K550" s="9">
        <f t="shared" si="59"/>
        <v>33.806525000000001</v>
      </c>
      <c r="L550" s="7">
        <f t="shared" si="60"/>
        <v>4.2264750000000006</v>
      </c>
      <c r="M550" s="10">
        <f t="shared" si="61"/>
        <v>1.5050000000000001E-2</v>
      </c>
      <c r="N550" s="7">
        <f t="shared" si="62"/>
        <v>4.2340000000000018</v>
      </c>
    </row>
    <row r="551" spans="1:14">
      <c r="A551" t="s">
        <v>30</v>
      </c>
      <c r="B551" t="s">
        <v>14</v>
      </c>
      <c r="C551">
        <v>16</v>
      </c>
      <c r="D551" s="2">
        <v>0.85399999999999998</v>
      </c>
      <c r="E551" s="1">
        <v>5.04</v>
      </c>
      <c r="F551" s="1">
        <v>5.65</v>
      </c>
      <c r="G551" s="6">
        <v>215</v>
      </c>
      <c r="H551" s="9">
        <f t="shared" si="56"/>
        <v>20.622500000000002</v>
      </c>
      <c r="I551" s="9">
        <f t="shared" si="57"/>
        <v>18.396000000000001</v>
      </c>
      <c r="J551" s="9">
        <f t="shared" si="58"/>
        <v>20.232099999999999</v>
      </c>
      <c r="K551" s="9">
        <f t="shared" si="59"/>
        <v>19.314050000000002</v>
      </c>
      <c r="L551" s="7">
        <f t="shared" si="60"/>
        <v>1.3084500000000006</v>
      </c>
      <c r="M551" s="10">
        <f t="shared" si="61"/>
        <v>1.8360999999999998</v>
      </c>
      <c r="N551" s="7">
        <f t="shared" si="62"/>
        <v>2.2265000000000015</v>
      </c>
    </row>
    <row r="552" spans="1:14">
      <c r="A552" t="s">
        <v>30</v>
      </c>
      <c r="B552" t="s">
        <v>14</v>
      </c>
      <c r="C552">
        <v>17</v>
      </c>
      <c r="D552" s="2">
        <v>0.89400000000000002</v>
      </c>
      <c r="E552" s="1">
        <v>1.57</v>
      </c>
      <c r="F552" s="1">
        <v>1.72</v>
      </c>
      <c r="G552" s="6">
        <v>215</v>
      </c>
      <c r="H552" s="9">
        <f t="shared" si="56"/>
        <v>6.2779999999999996</v>
      </c>
      <c r="I552" s="9">
        <f t="shared" si="57"/>
        <v>5.7305000000000001</v>
      </c>
      <c r="J552" s="9">
        <f t="shared" si="58"/>
        <v>7.6525999999999996</v>
      </c>
      <c r="K552" s="9">
        <f t="shared" si="59"/>
        <v>6.6915499999999994</v>
      </c>
      <c r="L552" s="7">
        <f t="shared" si="60"/>
        <v>-0.41354999999999986</v>
      </c>
      <c r="M552" s="10">
        <f t="shared" si="61"/>
        <v>1.9221000000000001</v>
      </c>
      <c r="N552" s="7">
        <f t="shared" si="62"/>
        <v>0.54749999999999943</v>
      </c>
    </row>
    <row r="553" spans="1:14">
      <c r="A553" t="s">
        <v>30</v>
      </c>
      <c r="B553" t="s">
        <v>14</v>
      </c>
      <c r="C553">
        <v>18</v>
      </c>
      <c r="D553" s="2">
        <v>0.83</v>
      </c>
      <c r="E553" s="1">
        <v>4.28</v>
      </c>
      <c r="F553" s="1">
        <v>4.8</v>
      </c>
      <c r="G553" s="6">
        <v>215</v>
      </c>
      <c r="H553" s="9">
        <f t="shared" si="56"/>
        <v>17.52</v>
      </c>
      <c r="I553" s="9">
        <f t="shared" si="57"/>
        <v>15.622</v>
      </c>
      <c r="J553" s="9">
        <f t="shared" si="58"/>
        <v>17.406500000000001</v>
      </c>
      <c r="K553" s="9">
        <f t="shared" si="59"/>
        <v>16.514250000000001</v>
      </c>
      <c r="L553" s="7">
        <f t="shared" si="60"/>
        <v>1.005749999999999</v>
      </c>
      <c r="M553" s="10">
        <f t="shared" si="61"/>
        <v>1.7845</v>
      </c>
      <c r="N553" s="7">
        <f t="shared" si="62"/>
        <v>1.8979999999999997</v>
      </c>
    </row>
    <row r="554" spans="1:14">
      <c r="A554" t="s">
        <v>30</v>
      </c>
      <c r="B554" t="s">
        <v>14</v>
      </c>
      <c r="C554">
        <v>19</v>
      </c>
      <c r="D554" s="2">
        <v>0</v>
      </c>
      <c r="E554" s="1">
        <v>1.92</v>
      </c>
      <c r="F554" s="1">
        <v>2.09</v>
      </c>
      <c r="G554" s="6">
        <v>215</v>
      </c>
      <c r="H554" s="9">
        <f t="shared" si="56"/>
        <v>7.6284999999999989</v>
      </c>
      <c r="I554" s="9">
        <f t="shared" si="57"/>
        <v>7.008</v>
      </c>
      <c r="J554" s="9">
        <f t="shared" si="58"/>
        <v>7.008</v>
      </c>
      <c r="K554" s="9">
        <f t="shared" si="59"/>
        <v>7.008</v>
      </c>
      <c r="L554" s="7">
        <f t="shared" si="60"/>
        <v>0.62049999999999894</v>
      </c>
      <c r="M554" s="10">
        <f t="shared" si="61"/>
        <v>0</v>
      </c>
      <c r="N554" s="7">
        <f t="shared" si="62"/>
        <v>0.62049999999999894</v>
      </c>
    </row>
    <row r="555" spans="1:14">
      <c r="A555" t="s">
        <v>30</v>
      </c>
      <c r="B555" t="s">
        <v>14</v>
      </c>
      <c r="C555">
        <v>20</v>
      </c>
      <c r="D555" s="2">
        <v>0</v>
      </c>
      <c r="E555" s="1">
        <v>1.76</v>
      </c>
      <c r="F555" s="1">
        <v>1.94</v>
      </c>
      <c r="G555" s="6">
        <v>215</v>
      </c>
      <c r="H555" s="9">
        <f t="shared" si="56"/>
        <v>7.0809999999999995</v>
      </c>
      <c r="I555" s="9">
        <f t="shared" si="57"/>
        <v>6.4239999999999995</v>
      </c>
      <c r="J555" s="9">
        <f t="shared" si="58"/>
        <v>6.4239999999999995</v>
      </c>
      <c r="K555" s="9">
        <f t="shared" si="59"/>
        <v>6.4239999999999995</v>
      </c>
      <c r="L555" s="7">
        <f t="shared" si="60"/>
        <v>0.65700000000000003</v>
      </c>
      <c r="M555" s="10">
        <f t="shared" si="61"/>
        <v>0</v>
      </c>
      <c r="N555" s="7">
        <f t="shared" si="62"/>
        <v>0.65700000000000003</v>
      </c>
    </row>
    <row r="556" spans="1:14">
      <c r="A556" t="s">
        <v>30</v>
      </c>
      <c r="B556" t="s">
        <v>14</v>
      </c>
      <c r="C556">
        <v>21</v>
      </c>
      <c r="D556" s="2">
        <v>0.48499999999999999</v>
      </c>
      <c r="E556" s="1">
        <v>3.44</v>
      </c>
      <c r="F556" s="1">
        <v>3.78</v>
      </c>
      <c r="G556" s="6">
        <v>215</v>
      </c>
      <c r="H556" s="9">
        <f t="shared" si="56"/>
        <v>13.796999999999999</v>
      </c>
      <c r="I556" s="9">
        <f t="shared" si="57"/>
        <v>12.555999999999999</v>
      </c>
      <c r="J556" s="9">
        <f t="shared" si="58"/>
        <v>13.598749999999999</v>
      </c>
      <c r="K556" s="9">
        <f t="shared" si="59"/>
        <v>13.077375</v>
      </c>
      <c r="L556" s="7">
        <f t="shared" si="60"/>
        <v>0.71962499999999885</v>
      </c>
      <c r="M556" s="10">
        <f t="shared" si="61"/>
        <v>1.0427499999999998</v>
      </c>
      <c r="N556" s="7">
        <f t="shared" si="62"/>
        <v>1.2409999999999997</v>
      </c>
    </row>
    <row r="557" spans="1:14">
      <c r="A557" t="s">
        <v>30</v>
      </c>
      <c r="B557" t="s">
        <v>14</v>
      </c>
      <c r="C557">
        <v>22</v>
      </c>
      <c r="D557" s="2">
        <v>0</v>
      </c>
      <c r="E557" s="1">
        <v>5.71</v>
      </c>
      <c r="F557" s="1">
        <v>6.45</v>
      </c>
      <c r="G557" s="6">
        <v>215</v>
      </c>
      <c r="H557" s="9">
        <f t="shared" si="56"/>
        <v>23.5425</v>
      </c>
      <c r="I557" s="9">
        <f t="shared" si="57"/>
        <v>20.8415</v>
      </c>
      <c r="J557" s="9">
        <f t="shared" si="58"/>
        <v>20.8415</v>
      </c>
      <c r="K557" s="9">
        <f t="shared" si="59"/>
        <v>20.8415</v>
      </c>
      <c r="L557" s="7">
        <f t="shared" si="60"/>
        <v>2.7010000000000005</v>
      </c>
      <c r="M557" s="10">
        <f t="shared" si="61"/>
        <v>0</v>
      </c>
      <c r="N557" s="7">
        <f t="shared" si="62"/>
        <v>2.7010000000000005</v>
      </c>
    </row>
    <row r="558" spans="1:14">
      <c r="A558" t="s">
        <v>30</v>
      </c>
      <c r="B558" t="s">
        <v>14</v>
      </c>
      <c r="C558">
        <v>23</v>
      </c>
      <c r="D558" s="2">
        <v>0</v>
      </c>
      <c r="E558" s="1">
        <v>5.48</v>
      </c>
      <c r="F558" s="1">
        <v>6.19</v>
      </c>
      <c r="G558" s="6">
        <v>215</v>
      </c>
      <c r="H558" s="9">
        <f t="shared" si="56"/>
        <v>22.593500000000002</v>
      </c>
      <c r="I558" s="9">
        <f t="shared" si="57"/>
        <v>20.002000000000002</v>
      </c>
      <c r="J558" s="9">
        <f t="shared" si="58"/>
        <v>20.002000000000002</v>
      </c>
      <c r="K558" s="9">
        <f t="shared" si="59"/>
        <v>20.002000000000002</v>
      </c>
      <c r="L558" s="7">
        <f t="shared" si="60"/>
        <v>2.5914999999999999</v>
      </c>
      <c r="M558" s="10">
        <f t="shared" si="61"/>
        <v>0</v>
      </c>
      <c r="N558" s="7">
        <f t="shared" si="62"/>
        <v>2.5914999999999999</v>
      </c>
    </row>
    <row r="559" spans="1:14">
      <c r="A559" t="s">
        <v>30</v>
      </c>
      <c r="B559" t="s">
        <v>14</v>
      </c>
      <c r="C559">
        <v>24</v>
      </c>
      <c r="D559" s="2">
        <v>0</v>
      </c>
      <c r="E559" s="1">
        <v>6.6</v>
      </c>
      <c r="F559" s="1">
        <v>7.45</v>
      </c>
      <c r="G559" s="6">
        <v>215</v>
      </c>
      <c r="H559" s="9">
        <f t="shared" si="56"/>
        <v>27.192499999999999</v>
      </c>
      <c r="I559" s="9">
        <f t="shared" si="57"/>
        <v>24.09</v>
      </c>
      <c r="J559" s="9">
        <f t="shared" si="58"/>
        <v>24.09</v>
      </c>
      <c r="K559" s="9">
        <f t="shared" si="59"/>
        <v>24.09</v>
      </c>
      <c r="L559" s="7">
        <f t="shared" si="60"/>
        <v>3.1024999999999991</v>
      </c>
      <c r="M559" s="10">
        <f t="shared" si="61"/>
        <v>0</v>
      </c>
      <c r="N559" s="7">
        <f t="shared" si="62"/>
        <v>3.1024999999999991</v>
      </c>
    </row>
    <row r="560" spans="1:14">
      <c r="A560" t="s">
        <v>30</v>
      </c>
      <c r="B560" t="s">
        <v>14</v>
      </c>
      <c r="C560">
        <v>25</v>
      </c>
      <c r="D560" s="2">
        <v>0</v>
      </c>
      <c r="E560" s="1">
        <v>1.91</v>
      </c>
      <c r="F560" s="1">
        <v>2.0699999999999998</v>
      </c>
      <c r="G560" s="6">
        <v>215</v>
      </c>
      <c r="H560" s="9">
        <f t="shared" si="56"/>
        <v>7.5554999999999994</v>
      </c>
      <c r="I560" s="9">
        <f t="shared" si="57"/>
        <v>6.9714999999999998</v>
      </c>
      <c r="J560" s="9">
        <f t="shared" si="58"/>
        <v>6.9714999999999998</v>
      </c>
      <c r="K560" s="9">
        <f t="shared" si="59"/>
        <v>6.9714999999999998</v>
      </c>
      <c r="L560" s="7">
        <f t="shared" si="60"/>
        <v>0.58399999999999963</v>
      </c>
      <c r="M560" s="10">
        <f t="shared" si="61"/>
        <v>0</v>
      </c>
      <c r="N560" s="7">
        <f t="shared" si="62"/>
        <v>0.58399999999999963</v>
      </c>
    </row>
    <row r="561" spans="1:14">
      <c r="A561" t="s">
        <v>30</v>
      </c>
      <c r="B561" t="s">
        <v>14</v>
      </c>
      <c r="C561">
        <v>26</v>
      </c>
      <c r="D561" s="2">
        <v>0</v>
      </c>
      <c r="E561" s="1">
        <v>1.84</v>
      </c>
      <c r="F561" s="1">
        <v>2.02</v>
      </c>
      <c r="G561" s="6">
        <v>215</v>
      </c>
      <c r="H561" s="9">
        <f t="shared" si="56"/>
        <v>7.3730000000000002</v>
      </c>
      <c r="I561" s="9">
        <f t="shared" si="57"/>
        <v>6.7160000000000002</v>
      </c>
      <c r="J561" s="9">
        <f t="shared" si="58"/>
        <v>6.7160000000000002</v>
      </c>
      <c r="K561" s="9">
        <f t="shared" si="59"/>
        <v>6.7160000000000002</v>
      </c>
      <c r="L561" s="7">
        <f t="shared" si="60"/>
        <v>0.65700000000000003</v>
      </c>
      <c r="M561" s="10">
        <f t="shared" si="61"/>
        <v>0</v>
      </c>
      <c r="N561" s="7">
        <f t="shared" si="62"/>
        <v>0.65700000000000003</v>
      </c>
    </row>
    <row r="562" spans="1:14">
      <c r="A562" t="s">
        <v>30</v>
      </c>
      <c r="B562" t="s">
        <v>14</v>
      </c>
      <c r="C562">
        <v>27</v>
      </c>
      <c r="D562" s="2">
        <v>0</v>
      </c>
      <c r="E562" s="1">
        <v>1.84</v>
      </c>
      <c r="F562" s="1">
        <v>2.02</v>
      </c>
      <c r="G562" s="6">
        <v>215</v>
      </c>
      <c r="H562" s="9">
        <f t="shared" si="56"/>
        <v>7.3730000000000002</v>
      </c>
      <c r="I562" s="9">
        <f t="shared" si="57"/>
        <v>6.7160000000000002</v>
      </c>
      <c r="J562" s="9">
        <f t="shared" si="58"/>
        <v>6.7160000000000002</v>
      </c>
      <c r="K562" s="9">
        <f t="shared" si="59"/>
        <v>6.7160000000000002</v>
      </c>
      <c r="L562" s="7">
        <f t="shared" si="60"/>
        <v>0.65700000000000003</v>
      </c>
      <c r="M562" s="10">
        <f t="shared" si="61"/>
        <v>0</v>
      </c>
      <c r="N562" s="7">
        <f t="shared" si="62"/>
        <v>0.65700000000000003</v>
      </c>
    </row>
    <row r="563" spans="1:14">
      <c r="A563" t="s">
        <v>30</v>
      </c>
      <c r="B563" t="s">
        <v>14</v>
      </c>
      <c r="C563">
        <v>28</v>
      </c>
      <c r="D563" s="2">
        <v>0</v>
      </c>
      <c r="E563" s="1">
        <v>3.38</v>
      </c>
      <c r="F563" s="1">
        <v>3.78</v>
      </c>
      <c r="G563" s="6">
        <v>215</v>
      </c>
      <c r="H563" s="9">
        <f t="shared" si="56"/>
        <v>13.796999999999999</v>
      </c>
      <c r="I563" s="9">
        <f t="shared" si="57"/>
        <v>12.337</v>
      </c>
      <c r="J563" s="9">
        <f t="shared" si="58"/>
        <v>12.337</v>
      </c>
      <c r="K563" s="9">
        <f t="shared" si="59"/>
        <v>12.337</v>
      </c>
      <c r="L563" s="7">
        <f t="shared" si="60"/>
        <v>1.4599999999999991</v>
      </c>
      <c r="M563" s="10">
        <f t="shared" si="61"/>
        <v>0</v>
      </c>
      <c r="N563" s="7">
        <f t="shared" si="62"/>
        <v>1.4599999999999991</v>
      </c>
    </row>
    <row r="564" spans="1:14">
      <c r="A564" t="s">
        <v>30</v>
      </c>
      <c r="B564" t="s">
        <v>14</v>
      </c>
      <c r="C564">
        <v>29</v>
      </c>
      <c r="D564" s="2">
        <v>0.46400000000000002</v>
      </c>
      <c r="E564" s="1">
        <v>1.49</v>
      </c>
      <c r="F564" s="1">
        <v>1.63</v>
      </c>
      <c r="G564" s="6">
        <v>215</v>
      </c>
      <c r="H564" s="9">
        <f t="shared" si="56"/>
        <v>5.9494999999999996</v>
      </c>
      <c r="I564" s="9">
        <f t="shared" si="57"/>
        <v>5.4384999999999994</v>
      </c>
      <c r="J564" s="9">
        <f t="shared" si="58"/>
        <v>6.4360999999999997</v>
      </c>
      <c r="K564" s="9">
        <f t="shared" si="59"/>
        <v>5.9372999999999996</v>
      </c>
      <c r="L564" s="7">
        <f t="shared" si="60"/>
        <v>1.2199999999999989E-2</v>
      </c>
      <c r="M564" s="10">
        <f t="shared" si="61"/>
        <v>0.99760000000000004</v>
      </c>
      <c r="N564" s="7">
        <f t="shared" si="62"/>
        <v>0.51100000000000012</v>
      </c>
    </row>
    <row r="565" spans="1:14">
      <c r="A565" t="s">
        <v>30</v>
      </c>
      <c r="B565" t="s">
        <v>14</v>
      </c>
      <c r="C565">
        <v>30</v>
      </c>
      <c r="D565" s="2">
        <v>0</v>
      </c>
      <c r="E565" s="1">
        <v>0.6</v>
      </c>
      <c r="F565" s="1">
        <v>0.64</v>
      </c>
      <c r="G565" s="6">
        <v>215</v>
      </c>
      <c r="H565" s="9">
        <f t="shared" si="56"/>
        <v>2.3359999999999999</v>
      </c>
      <c r="I565" s="9">
        <f t="shared" si="57"/>
        <v>2.19</v>
      </c>
      <c r="J565" s="9">
        <f t="shared" si="58"/>
        <v>2.19</v>
      </c>
      <c r="K565" s="9">
        <f t="shared" si="59"/>
        <v>2.19</v>
      </c>
      <c r="L565" s="7">
        <f t="shared" si="60"/>
        <v>0.14599999999999991</v>
      </c>
      <c r="M565" s="10">
        <f t="shared" si="61"/>
        <v>0</v>
      </c>
      <c r="N565" s="7">
        <f t="shared" si="62"/>
        <v>0.14599999999999991</v>
      </c>
    </row>
    <row r="566" spans="1:14">
      <c r="A566" t="s">
        <v>30</v>
      </c>
      <c r="B566" t="s">
        <v>14</v>
      </c>
      <c r="C566">
        <v>31</v>
      </c>
      <c r="D566" s="2">
        <v>0</v>
      </c>
      <c r="E566" s="1">
        <v>1.1100000000000001</v>
      </c>
      <c r="F566" s="1">
        <v>1.17</v>
      </c>
      <c r="G566" s="6">
        <v>215</v>
      </c>
      <c r="H566" s="9">
        <f t="shared" si="56"/>
        <v>4.2704999999999993</v>
      </c>
      <c r="I566" s="9">
        <f t="shared" si="57"/>
        <v>4.0514999999999999</v>
      </c>
      <c r="J566" s="9">
        <f t="shared" si="58"/>
        <v>4.0514999999999999</v>
      </c>
      <c r="K566" s="9">
        <f t="shared" si="59"/>
        <v>4.0514999999999999</v>
      </c>
      <c r="L566" s="7">
        <f t="shared" si="60"/>
        <v>0.21899999999999942</v>
      </c>
      <c r="M566" s="10">
        <f t="shared" si="61"/>
        <v>0</v>
      </c>
      <c r="N566" s="7">
        <f t="shared" si="62"/>
        <v>0.21899999999999942</v>
      </c>
    </row>
    <row r="567" spans="1:14">
      <c r="A567" t="s">
        <v>30</v>
      </c>
      <c r="B567" t="s">
        <v>14</v>
      </c>
      <c r="C567">
        <v>32</v>
      </c>
      <c r="D567" s="2">
        <v>7.1950000000000003</v>
      </c>
      <c r="E567" s="1">
        <v>9.84</v>
      </c>
      <c r="F567" s="1">
        <v>8.99</v>
      </c>
      <c r="G567" s="6">
        <v>215</v>
      </c>
      <c r="H567" s="9">
        <f t="shared" si="56"/>
        <v>32.813499999999998</v>
      </c>
      <c r="I567" s="9">
        <f t="shared" si="57"/>
        <v>35.915999999999997</v>
      </c>
      <c r="J567" s="9">
        <f t="shared" si="58"/>
        <v>51.385249999999999</v>
      </c>
      <c r="K567" s="9">
        <f t="shared" si="59"/>
        <v>43.650624999999998</v>
      </c>
      <c r="L567" s="7">
        <f t="shared" si="60"/>
        <v>-10.837125</v>
      </c>
      <c r="M567" s="10">
        <f t="shared" si="61"/>
        <v>15.469249999999999</v>
      </c>
      <c r="N567" s="7">
        <f t="shared" si="62"/>
        <v>-3.1024999999999991</v>
      </c>
    </row>
    <row r="568" spans="1:14">
      <c r="A568" t="s">
        <v>30</v>
      </c>
      <c r="B568" t="s">
        <v>14</v>
      </c>
      <c r="C568">
        <v>33</v>
      </c>
      <c r="D568" s="2">
        <v>7.6230000000000002</v>
      </c>
      <c r="E568" s="1">
        <v>4.58</v>
      </c>
      <c r="F568" s="1">
        <v>5.17</v>
      </c>
      <c r="G568" s="6">
        <v>215</v>
      </c>
      <c r="H568" s="9">
        <f t="shared" si="56"/>
        <v>18.8705</v>
      </c>
      <c r="I568" s="9">
        <f t="shared" si="57"/>
        <v>16.716999999999999</v>
      </c>
      <c r="J568" s="9">
        <f t="shared" si="58"/>
        <v>33.106449999999995</v>
      </c>
      <c r="K568" s="9">
        <f t="shared" si="59"/>
        <v>24.911724999999997</v>
      </c>
      <c r="L568" s="7">
        <f t="shared" si="60"/>
        <v>-6.0412249999999972</v>
      </c>
      <c r="M568" s="10">
        <f t="shared" si="61"/>
        <v>16.38945</v>
      </c>
      <c r="N568" s="7">
        <f t="shared" si="62"/>
        <v>2.1535000000000011</v>
      </c>
    </row>
    <row r="569" spans="1:14">
      <c r="A569" t="s">
        <v>30</v>
      </c>
      <c r="B569" t="s">
        <v>14</v>
      </c>
      <c r="C569">
        <v>34</v>
      </c>
      <c r="D569" s="2">
        <v>6.976</v>
      </c>
      <c r="E569" s="1">
        <v>3.92</v>
      </c>
      <c r="F569" s="1">
        <v>4.43</v>
      </c>
      <c r="G569" s="6">
        <v>215</v>
      </c>
      <c r="H569" s="9">
        <f t="shared" si="56"/>
        <v>16.169499999999999</v>
      </c>
      <c r="I569" s="9">
        <f t="shared" si="57"/>
        <v>14.308</v>
      </c>
      <c r="J569" s="9">
        <f t="shared" si="58"/>
        <v>29.3064</v>
      </c>
      <c r="K569" s="9">
        <f t="shared" si="59"/>
        <v>21.807200000000002</v>
      </c>
      <c r="L569" s="7">
        <f t="shared" si="60"/>
        <v>-5.6377000000000024</v>
      </c>
      <c r="M569" s="10">
        <f t="shared" si="61"/>
        <v>14.998399999999998</v>
      </c>
      <c r="N569" s="7">
        <f t="shared" si="62"/>
        <v>1.8614999999999995</v>
      </c>
    </row>
    <row r="570" spans="1:14">
      <c r="A570" t="s">
        <v>30</v>
      </c>
      <c r="B570" t="s">
        <v>14</v>
      </c>
      <c r="C570">
        <v>35</v>
      </c>
      <c r="D570" s="2">
        <v>0</v>
      </c>
      <c r="E570" s="1">
        <v>6.68</v>
      </c>
      <c r="F570" s="1">
        <v>7.48</v>
      </c>
      <c r="G570" s="6">
        <v>215</v>
      </c>
      <c r="H570" s="9">
        <f t="shared" si="56"/>
        <v>27.302</v>
      </c>
      <c r="I570" s="9">
        <f t="shared" si="57"/>
        <v>24.381999999999998</v>
      </c>
      <c r="J570" s="9">
        <f t="shared" si="58"/>
        <v>24.381999999999998</v>
      </c>
      <c r="K570" s="9">
        <f t="shared" si="59"/>
        <v>24.381999999999998</v>
      </c>
      <c r="L570" s="7">
        <f t="shared" si="60"/>
        <v>2.9200000000000017</v>
      </c>
      <c r="M570" s="10">
        <f t="shared" si="61"/>
        <v>0</v>
      </c>
      <c r="N570" s="7">
        <f t="shared" si="62"/>
        <v>2.9200000000000017</v>
      </c>
    </row>
    <row r="571" spans="1:14">
      <c r="A571" t="s">
        <v>30</v>
      </c>
      <c r="B571" t="s">
        <v>14</v>
      </c>
      <c r="C571">
        <v>36</v>
      </c>
      <c r="D571" s="2">
        <v>4.7850000000000001</v>
      </c>
      <c r="E571" s="1">
        <v>2.84</v>
      </c>
      <c r="F571" s="1">
        <v>1.91</v>
      </c>
      <c r="G571" s="6">
        <v>215</v>
      </c>
      <c r="H571" s="9">
        <f t="shared" si="56"/>
        <v>6.9714999999999998</v>
      </c>
      <c r="I571" s="9">
        <f t="shared" si="57"/>
        <v>10.366</v>
      </c>
      <c r="J571" s="9">
        <f t="shared" si="58"/>
        <v>20.653749999999999</v>
      </c>
      <c r="K571" s="9">
        <f t="shared" si="59"/>
        <v>15.509874999999999</v>
      </c>
      <c r="L571" s="7">
        <f t="shared" si="60"/>
        <v>-8.5383749999999985</v>
      </c>
      <c r="M571" s="10">
        <f t="shared" si="61"/>
        <v>10.287750000000001</v>
      </c>
      <c r="N571" s="7">
        <f t="shared" si="62"/>
        <v>-3.3944999999999999</v>
      </c>
    </row>
    <row r="572" spans="1:14">
      <c r="A572" t="s">
        <v>30</v>
      </c>
      <c r="B572" t="s">
        <v>14</v>
      </c>
      <c r="C572">
        <v>37</v>
      </c>
      <c r="D572" s="2">
        <v>0</v>
      </c>
      <c r="E572" s="1">
        <v>1.59</v>
      </c>
      <c r="F572" s="1">
        <v>1.76</v>
      </c>
      <c r="G572" s="6">
        <v>215</v>
      </c>
      <c r="H572" s="9">
        <f t="shared" si="56"/>
        <v>6.4239999999999995</v>
      </c>
      <c r="I572" s="9">
        <f t="shared" si="57"/>
        <v>5.8035000000000005</v>
      </c>
      <c r="J572" s="9">
        <f t="shared" si="58"/>
        <v>5.8035000000000005</v>
      </c>
      <c r="K572" s="9">
        <f t="shared" si="59"/>
        <v>5.8035000000000005</v>
      </c>
      <c r="L572" s="7">
        <f t="shared" si="60"/>
        <v>0.62049999999999894</v>
      </c>
      <c r="M572" s="10">
        <f t="shared" si="61"/>
        <v>0</v>
      </c>
      <c r="N572" s="7">
        <f t="shared" si="62"/>
        <v>0.62049999999999894</v>
      </c>
    </row>
    <row r="573" spans="1:14">
      <c r="A573" t="s">
        <v>30</v>
      </c>
      <c r="B573" t="s">
        <v>14</v>
      </c>
      <c r="C573">
        <v>38</v>
      </c>
      <c r="D573" s="2">
        <v>0</v>
      </c>
      <c r="E573" s="1">
        <v>6.36</v>
      </c>
      <c r="F573" s="1">
        <v>7.14</v>
      </c>
      <c r="G573" s="6">
        <v>215</v>
      </c>
      <c r="H573" s="9">
        <f t="shared" si="56"/>
        <v>26.061</v>
      </c>
      <c r="I573" s="9">
        <f t="shared" si="57"/>
        <v>23.214000000000002</v>
      </c>
      <c r="J573" s="9">
        <f t="shared" si="58"/>
        <v>23.214000000000002</v>
      </c>
      <c r="K573" s="9">
        <f t="shared" si="59"/>
        <v>23.214000000000002</v>
      </c>
      <c r="L573" s="7">
        <f t="shared" si="60"/>
        <v>2.8469999999999978</v>
      </c>
      <c r="M573" s="10">
        <f t="shared" si="61"/>
        <v>0</v>
      </c>
      <c r="N573" s="7">
        <f t="shared" si="62"/>
        <v>2.8469999999999978</v>
      </c>
    </row>
    <row r="574" spans="1:14">
      <c r="A574" t="s">
        <v>30</v>
      </c>
      <c r="B574" t="s">
        <v>14</v>
      </c>
      <c r="C574">
        <v>39</v>
      </c>
      <c r="D574" s="2">
        <v>0</v>
      </c>
      <c r="E574" s="1">
        <v>6.66</v>
      </c>
      <c r="F574" s="1">
        <v>7.48</v>
      </c>
      <c r="G574" s="6">
        <v>215</v>
      </c>
      <c r="H574" s="9">
        <f t="shared" si="56"/>
        <v>27.302</v>
      </c>
      <c r="I574" s="9">
        <f t="shared" si="57"/>
        <v>24.309000000000001</v>
      </c>
      <c r="J574" s="9">
        <f t="shared" si="58"/>
        <v>24.309000000000001</v>
      </c>
      <c r="K574" s="9">
        <f t="shared" si="59"/>
        <v>24.309000000000001</v>
      </c>
      <c r="L574" s="7">
        <f t="shared" si="60"/>
        <v>2.9929999999999986</v>
      </c>
      <c r="M574" s="10">
        <f t="shared" si="61"/>
        <v>0</v>
      </c>
      <c r="N574" s="7">
        <f t="shared" si="62"/>
        <v>2.9929999999999986</v>
      </c>
    </row>
    <row r="575" spans="1:14">
      <c r="A575" t="s">
        <v>30</v>
      </c>
      <c r="B575" t="s">
        <v>14</v>
      </c>
      <c r="C575">
        <v>40</v>
      </c>
      <c r="D575" s="2">
        <v>0</v>
      </c>
      <c r="E575" s="1">
        <v>3.71</v>
      </c>
      <c r="F575" s="1">
        <v>4.09</v>
      </c>
      <c r="G575" s="6">
        <v>215</v>
      </c>
      <c r="H575" s="9">
        <f t="shared" si="56"/>
        <v>14.9285</v>
      </c>
      <c r="I575" s="9">
        <f t="shared" si="57"/>
        <v>13.541499999999999</v>
      </c>
      <c r="J575" s="9">
        <f t="shared" si="58"/>
        <v>13.541499999999999</v>
      </c>
      <c r="K575" s="9">
        <f t="shared" si="59"/>
        <v>13.541499999999999</v>
      </c>
      <c r="L575" s="7">
        <f t="shared" si="60"/>
        <v>1.3870000000000005</v>
      </c>
      <c r="M575" s="10">
        <f t="shared" si="61"/>
        <v>0</v>
      </c>
      <c r="N575" s="7">
        <f t="shared" si="62"/>
        <v>1.3870000000000005</v>
      </c>
    </row>
    <row r="576" spans="1:14">
      <c r="A576" t="s">
        <v>30</v>
      </c>
      <c r="B576" t="s">
        <v>14</v>
      </c>
      <c r="C576">
        <v>41</v>
      </c>
      <c r="D576" s="2">
        <v>0</v>
      </c>
      <c r="E576" s="1">
        <v>1.17</v>
      </c>
      <c r="F576" s="1">
        <v>1.29</v>
      </c>
      <c r="G576" s="6">
        <v>215</v>
      </c>
      <c r="H576" s="9">
        <f t="shared" si="56"/>
        <v>4.7084999999999999</v>
      </c>
      <c r="I576" s="9">
        <f t="shared" si="57"/>
        <v>4.2704999999999993</v>
      </c>
      <c r="J576" s="9">
        <f t="shared" si="58"/>
        <v>4.2704999999999993</v>
      </c>
      <c r="K576" s="9">
        <f t="shared" si="59"/>
        <v>4.2704999999999993</v>
      </c>
      <c r="L576" s="7">
        <f t="shared" si="60"/>
        <v>0.43800000000000061</v>
      </c>
      <c r="M576" s="10">
        <f t="shared" si="61"/>
        <v>0</v>
      </c>
      <c r="N576" s="7">
        <f t="shared" si="62"/>
        <v>0.43800000000000061</v>
      </c>
    </row>
    <row r="577" spans="1:14">
      <c r="A577" t="s">
        <v>30</v>
      </c>
      <c r="B577" t="s">
        <v>14</v>
      </c>
      <c r="C577">
        <v>42</v>
      </c>
      <c r="D577" s="2">
        <v>0</v>
      </c>
      <c r="E577" s="1">
        <v>4.12</v>
      </c>
      <c r="F577" s="1">
        <v>4.08</v>
      </c>
      <c r="G577" s="6">
        <v>215</v>
      </c>
      <c r="H577" s="9">
        <f t="shared" si="56"/>
        <v>14.891999999999999</v>
      </c>
      <c r="I577" s="9">
        <f t="shared" si="57"/>
        <v>15.038</v>
      </c>
      <c r="J577" s="9">
        <f t="shared" si="58"/>
        <v>15.038</v>
      </c>
      <c r="K577" s="9">
        <f t="shared" si="59"/>
        <v>15.038</v>
      </c>
      <c r="L577" s="7">
        <f t="shared" si="60"/>
        <v>-0.1460000000000008</v>
      </c>
      <c r="M577" s="10">
        <f t="shared" si="61"/>
        <v>0</v>
      </c>
      <c r="N577" s="7">
        <f t="shared" si="62"/>
        <v>-0.1460000000000008</v>
      </c>
    </row>
    <row r="578" spans="1:14">
      <c r="A578" t="s">
        <v>30</v>
      </c>
      <c r="B578" t="s">
        <v>14</v>
      </c>
      <c r="C578">
        <v>43</v>
      </c>
      <c r="D578" s="2">
        <v>0</v>
      </c>
      <c r="E578" s="1">
        <v>0.96</v>
      </c>
      <c r="F578" s="1">
        <v>1.05</v>
      </c>
      <c r="G578" s="6">
        <v>215</v>
      </c>
      <c r="H578" s="9">
        <f t="shared" ref="H578:H641" si="63">3.65*F578</f>
        <v>3.8325</v>
      </c>
      <c r="I578" s="9">
        <f t="shared" ref="I578:I641" si="64">3.65*E578</f>
        <v>3.504</v>
      </c>
      <c r="J578" s="9">
        <f t="shared" ref="J578:J641" si="65">I578+0.01*G578*D578</f>
        <v>3.504</v>
      </c>
      <c r="K578" s="9">
        <f t="shared" ref="K578:K641" si="66">AVERAGE(I578:J578)</f>
        <v>3.504</v>
      </c>
      <c r="L578" s="7">
        <f t="shared" ref="L578:L641" si="67">H578-K578</f>
        <v>0.32850000000000001</v>
      </c>
      <c r="M578" s="10">
        <f t="shared" ref="M578:M641" si="68">D578*G578/100</f>
        <v>0</v>
      </c>
      <c r="N578" s="7">
        <f t="shared" ref="N578:N641" si="69">H578-I578</f>
        <v>0.32850000000000001</v>
      </c>
    </row>
    <row r="579" spans="1:14">
      <c r="A579" t="s">
        <v>30</v>
      </c>
      <c r="B579" t="s">
        <v>14</v>
      </c>
      <c r="C579">
        <v>44</v>
      </c>
      <c r="D579" s="2">
        <v>7.0000000000000001E-3</v>
      </c>
      <c r="E579" s="1">
        <v>3.53</v>
      </c>
      <c r="F579" s="1">
        <v>3.89</v>
      </c>
      <c r="G579" s="6">
        <v>215</v>
      </c>
      <c r="H579" s="9">
        <f t="shared" si="63"/>
        <v>14.198499999999999</v>
      </c>
      <c r="I579" s="9">
        <f t="shared" si="64"/>
        <v>12.884499999999999</v>
      </c>
      <c r="J579" s="9">
        <f t="shared" si="65"/>
        <v>12.89955</v>
      </c>
      <c r="K579" s="9">
        <f t="shared" si="66"/>
        <v>12.892025</v>
      </c>
      <c r="L579" s="7">
        <f t="shared" si="67"/>
        <v>1.3064749999999989</v>
      </c>
      <c r="M579" s="10">
        <f t="shared" si="68"/>
        <v>1.5050000000000001E-2</v>
      </c>
      <c r="N579" s="7">
        <f t="shared" si="69"/>
        <v>1.3140000000000001</v>
      </c>
    </row>
    <row r="580" spans="1:14">
      <c r="A580" t="s">
        <v>30</v>
      </c>
      <c r="B580" t="s">
        <v>14</v>
      </c>
      <c r="C580">
        <v>45</v>
      </c>
      <c r="D580" s="2">
        <v>0</v>
      </c>
      <c r="E580" s="1">
        <v>2.76</v>
      </c>
      <c r="F580" s="1">
        <v>3.02</v>
      </c>
      <c r="G580" s="6">
        <v>215</v>
      </c>
      <c r="H580" s="9">
        <f t="shared" si="63"/>
        <v>11.023</v>
      </c>
      <c r="I580" s="9">
        <f t="shared" si="64"/>
        <v>10.074</v>
      </c>
      <c r="J580" s="9">
        <f t="shared" si="65"/>
        <v>10.074</v>
      </c>
      <c r="K580" s="9">
        <f t="shared" si="66"/>
        <v>10.074</v>
      </c>
      <c r="L580" s="7">
        <f t="shared" si="67"/>
        <v>0.94899999999999984</v>
      </c>
      <c r="M580" s="10">
        <f t="shared" si="68"/>
        <v>0</v>
      </c>
      <c r="N580" s="7">
        <f t="shared" si="69"/>
        <v>0.94899999999999984</v>
      </c>
    </row>
    <row r="581" spans="1:14">
      <c r="A581" t="s">
        <v>30</v>
      </c>
      <c r="B581" t="s">
        <v>14</v>
      </c>
      <c r="C581">
        <v>46</v>
      </c>
      <c r="D581" s="2">
        <v>0</v>
      </c>
      <c r="E581" s="1">
        <v>3.59</v>
      </c>
      <c r="F581" s="1">
        <v>4.01</v>
      </c>
      <c r="G581" s="6">
        <v>215</v>
      </c>
      <c r="H581" s="9">
        <f t="shared" si="63"/>
        <v>14.636499999999998</v>
      </c>
      <c r="I581" s="9">
        <f t="shared" si="64"/>
        <v>13.103499999999999</v>
      </c>
      <c r="J581" s="9">
        <f t="shared" si="65"/>
        <v>13.103499999999999</v>
      </c>
      <c r="K581" s="9">
        <f t="shared" si="66"/>
        <v>13.103499999999999</v>
      </c>
      <c r="L581" s="7">
        <f t="shared" si="67"/>
        <v>1.5329999999999995</v>
      </c>
      <c r="M581" s="10">
        <f t="shared" si="68"/>
        <v>0</v>
      </c>
      <c r="N581" s="7">
        <f t="shared" si="69"/>
        <v>1.5329999999999995</v>
      </c>
    </row>
    <row r="582" spans="1:14">
      <c r="A582" t="s">
        <v>30</v>
      </c>
      <c r="B582" t="s">
        <v>14</v>
      </c>
      <c r="C582">
        <v>47</v>
      </c>
      <c r="D582" s="2">
        <v>0.56100000000000005</v>
      </c>
      <c r="E582" s="1">
        <v>2.4</v>
      </c>
      <c r="F582" s="1">
        <v>2.63</v>
      </c>
      <c r="G582" s="6">
        <v>215</v>
      </c>
      <c r="H582" s="9">
        <f t="shared" si="63"/>
        <v>9.599499999999999</v>
      </c>
      <c r="I582" s="9">
        <f t="shared" si="64"/>
        <v>8.76</v>
      </c>
      <c r="J582" s="9">
        <f t="shared" si="65"/>
        <v>9.966149999999999</v>
      </c>
      <c r="K582" s="9">
        <f t="shared" si="66"/>
        <v>9.3630749999999985</v>
      </c>
      <c r="L582" s="7">
        <f t="shared" si="67"/>
        <v>0.23642500000000055</v>
      </c>
      <c r="M582" s="10">
        <f t="shared" si="68"/>
        <v>1.2061500000000001</v>
      </c>
      <c r="N582" s="7">
        <f t="shared" si="69"/>
        <v>0.83949999999999925</v>
      </c>
    </row>
    <row r="583" spans="1:14">
      <c r="A583" t="s">
        <v>30</v>
      </c>
      <c r="B583" t="s">
        <v>14</v>
      </c>
      <c r="C583">
        <v>48</v>
      </c>
      <c r="D583" s="2">
        <v>0</v>
      </c>
      <c r="E583" s="1">
        <v>3</v>
      </c>
      <c r="F583" s="1">
        <v>3.31</v>
      </c>
      <c r="G583" s="6">
        <v>215</v>
      </c>
      <c r="H583" s="9">
        <f t="shared" si="63"/>
        <v>12.0815</v>
      </c>
      <c r="I583" s="9">
        <f t="shared" si="64"/>
        <v>10.95</v>
      </c>
      <c r="J583" s="9">
        <f t="shared" si="65"/>
        <v>10.95</v>
      </c>
      <c r="K583" s="9">
        <f t="shared" si="66"/>
        <v>10.95</v>
      </c>
      <c r="L583" s="7">
        <f t="shared" si="67"/>
        <v>1.1315000000000008</v>
      </c>
      <c r="M583" s="10">
        <f t="shared" si="68"/>
        <v>0</v>
      </c>
      <c r="N583" s="7">
        <f t="shared" si="69"/>
        <v>1.1315000000000008</v>
      </c>
    </row>
    <row r="584" spans="1:14">
      <c r="A584" t="s">
        <v>30</v>
      </c>
      <c r="B584" t="s">
        <v>14</v>
      </c>
      <c r="C584">
        <v>49</v>
      </c>
      <c r="D584" s="2">
        <v>0</v>
      </c>
      <c r="E584" s="1">
        <v>1.0900000000000001</v>
      </c>
      <c r="F584" s="1">
        <v>0.63</v>
      </c>
      <c r="G584" s="6">
        <v>215</v>
      </c>
      <c r="H584" s="9">
        <f t="shared" si="63"/>
        <v>2.2995000000000001</v>
      </c>
      <c r="I584" s="9">
        <f t="shared" si="64"/>
        <v>3.9785000000000004</v>
      </c>
      <c r="J584" s="9">
        <f t="shared" si="65"/>
        <v>3.9785000000000004</v>
      </c>
      <c r="K584" s="9">
        <f t="shared" si="66"/>
        <v>3.9785000000000004</v>
      </c>
      <c r="L584" s="7">
        <f t="shared" si="67"/>
        <v>-1.6790000000000003</v>
      </c>
      <c r="M584" s="10">
        <f t="shared" si="68"/>
        <v>0</v>
      </c>
      <c r="N584" s="7">
        <f t="shared" si="69"/>
        <v>-1.6790000000000003</v>
      </c>
    </row>
    <row r="585" spans="1:14">
      <c r="A585" t="s">
        <v>30</v>
      </c>
      <c r="B585" t="s">
        <v>14</v>
      </c>
      <c r="C585">
        <v>50</v>
      </c>
      <c r="D585" s="2">
        <v>0.79300000000000004</v>
      </c>
      <c r="E585" s="1">
        <v>1.1399999999999999</v>
      </c>
      <c r="F585" s="1">
        <v>1.26</v>
      </c>
      <c r="G585" s="6">
        <v>215</v>
      </c>
      <c r="H585" s="9">
        <f t="shared" si="63"/>
        <v>4.5990000000000002</v>
      </c>
      <c r="I585" s="9">
        <f t="shared" si="64"/>
        <v>4.1609999999999996</v>
      </c>
      <c r="J585" s="9">
        <f t="shared" si="65"/>
        <v>5.8659499999999998</v>
      </c>
      <c r="K585" s="9">
        <f t="shared" si="66"/>
        <v>5.0134749999999997</v>
      </c>
      <c r="L585" s="7">
        <f t="shared" si="67"/>
        <v>-0.41447499999999948</v>
      </c>
      <c r="M585" s="10">
        <f t="shared" si="68"/>
        <v>1.70495</v>
      </c>
      <c r="N585" s="7">
        <f t="shared" si="69"/>
        <v>0.43800000000000061</v>
      </c>
    </row>
    <row r="586" spans="1:14">
      <c r="A586" t="s">
        <v>30</v>
      </c>
      <c r="B586" t="s">
        <v>14</v>
      </c>
      <c r="C586">
        <v>51</v>
      </c>
      <c r="D586" s="2">
        <v>0</v>
      </c>
      <c r="E586" s="1">
        <v>1.06</v>
      </c>
      <c r="F586" s="1">
        <v>1.1100000000000001</v>
      </c>
      <c r="G586" s="6">
        <v>215</v>
      </c>
      <c r="H586" s="9">
        <f t="shared" si="63"/>
        <v>4.0514999999999999</v>
      </c>
      <c r="I586" s="9">
        <f t="shared" si="64"/>
        <v>3.8690000000000002</v>
      </c>
      <c r="J586" s="9">
        <f t="shared" si="65"/>
        <v>3.8690000000000002</v>
      </c>
      <c r="K586" s="9">
        <f t="shared" si="66"/>
        <v>3.8690000000000002</v>
      </c>
      <c r="L586" s="7">
        <f t="shared" si="67"/>
        <v>0.18249999999999966</v>
      </c>
      <c r="M586" s="10">
        <f t="shared" si="68"/>
        <v>0</v>
      </c>
      <c r="N586" s="7">
        <f t="shared" si="69"/>
        <v>0.18249999999999966</v>
      </c>
    </row>
    <row r="587" spans="1:14">
      <c r="A587" t="s">
        <v>30</v>
      </c>
      <c r="B587" t="s">
        <v>14</v>
      </c>
      <c r="C587">
        <v>52</v>
      </c>
      <c r="D587" s="2">
        <v>0</v>
      </c>
      <c r="E587" s="1">
        <v>3.67</v>
      </c>
      <c r="F587" s="1">
        <v>4.05</v>
      </c>
      <c r="G587" s="6">
        <v>215</v>
      </c>
      <c r="H587" s="9">
        <f t="shared" si="63"/>
        <v>14.782499999999999</v>
      </c>
      <c r="I587" s="9">
        <f t="shared" si="64"/>
        <v>13.3955</v>
      </c>
      <c r="J587" s="9">
        <f t="shared" si="65"/>
        <v>13.3955</v>
      </c>
      <c r="K587" s="9">
        <f t="shared" si="66"/>
        <v>13.3955</v>
      </c>
      <c r="L587" s="7">
        <f t="shared" si="67"/>
        <v>1.3869999999999987</v>
      </c>
      <c r="M587" s="10">
        <f t="shared" si="68"/>
        <v>0</v>
      </c>
      <c r="N587" s="7">
        <f t="shared" si="69"/>
        <v>1.3869999999999987</v>
      </c>
    </row>
    <row r="588" spans="1:14">
      <c r="A588" t="s">
        <v>30</v>
      </c>
      <c r="B588" t="s">
        <v>14</v>
      </c>
      <c r="C588">
        <v>53</v>
      </c>
      <c r="D588" s="2">
        <v>0</v>
      </c>
      <c r="E588" s="1">
        <v>1.63</v>
      </c>
      <c r="F588" s="1">
        <v>1.77</v>
      </c>
      <c r="G588" s="6">
        <v>215</v>
      </c>
      <c r="H588" s="9">
        <f t="shared" si="63"/>
        <v>6.4604999999999997</v>
      </c>
      <c r="I588" s="9">
        <f t="shared" si="64"/>
        <v>5.9494999999999996</v>
      </c>
      <c r="J588" s="9">
        <f t="shared" si="65"/>
        <v>5.9494999999999996</v>
      </c>
      <c r="K588" s="9">
        <f t="shared" si="66"/>
        <v>5.9494999999999996</v>
      </c>
      <c r="L588" s="7">
        <f t="shared" si="67"/>
        <v>0.51100000000000012</v>
      </c>
      <c r="M588" s="10">
        <f t="shared" si="68"/>
        <v>0</v>
      </c>
      <c r="N588" s="7">
        <f t="shared" si="69"/>
        <v>0.51100000000000012</v>
      </c>
    </row>
    <row r="589" spans="1:14">
      <c r="A589" t="s">
        <v>30</v>
      </c>
      <c r="B589" t="s">
        <v>14</v>
      </c>
      <c r="C589">
        <v>54</v>
      </c>
      <c r="D589" s="2">
        <v>0</v>
      </c>
      <c r="E589" s="1">
        <v>4.66</v>
      </c>
      <c r="F589" s="1">
        <v>5.2</v>
      </c>
      <c r="G589" s="6">
        <v>215</v>
      </c>
      <c r="H589" s="9">
        <f t="shared" si="63"/>
        <v>18.98</v>
      </c>
      <c r="I589" s="9">
        <f t="shared" si="64"/>
        <v>17.009</v>
      </c>
      <c r="J589" s="9">
        <f t="shared" si="65"/>
        <v>17.009</v>
      </c>
      <c r="K589" s="9">
        <f t="shared" si="66"/>
        <v>17.009</v>
      </c>
      <c r="L589" s="7">
        <f t="shared" si="67"/>
        <v>1.9710000000000001</v>
      </c>
      <c r="M589" s="10">
        <f t="shared" si="68"/>
        <v>0</v>
      </c>
      <c r="N589" s="7">
        <f t="shared" si="69"/>
        <v>1.9710000000000001</v>
      </c>
    </row>
    <row r="590" spans="1:14">
      <c r="A590" t="s">
        <v>30</v>
      </c>
      <c r="B590" t="s">
        <v>14</v>
      </c>
      <c r="C590">
        <v>55</v>
      </c>
      <c r="D590" s="2">
        <v>0</v>
      </c>
      <c r="E590" s="1">
        <v>2.2400000000000002</v>
      </c>
      <c r="F590" s="1">
        <v>2.4500000000000002</v>
      </c>
      <c r="G590" s="6">
        <v>215</v>
      </c>
      <c r="H590" s="9">
        <f t="shared" si="63"/>
        <v>8.9425000000000008</v>
      </c>
      <c r="I590" s="9">
        <f t="shared" si="64"/>
        <v>8.1760000000000002</v>
      </c>
      <c r="J590" s="9">
        <f t="shared" si="65"/>
        <v>8.1760000000000002</v>
      </c>
      <c r="K590" s="9">
        <f t="shared" si="66"/>
        <v>8.1760000000000002</v>
      </c>
      <c r="L590" s="7">
        <f t="shared" si="67"/>
        <v>0.76650000000000063</v>
      </c>
      <c r="M590" s="10">
        <f t="shared" si="68"/>
        <v>0</v>
      </c>
      <c r="N590" s="7">
        <f t="shared" si="69"/>
        <v>0.76650000000000063</v>
      </c>
    </row>
    <row r="591" spans="1:14">
      <c r="A591" t="s">
        <v>30</v>
      </c>
      <c r="B591" t="s">
        <v>14</v>
      </c>
      <c r="C591">
        <v>56</v>
      </c>
      <c r="D591" s="2">
        <v>0</v>
      </c>
      <c r="E591" s="1">
        <v>6.27</v>
      </c>
      <c r="F591" s="1">
        <v>7.08</v>
      </c>
      <c r="G591" s="6">
        <v>215</v>
      </c>
      <c r="H591" s="9">
        <f t="shared" si="63"/>
        <v>25.841999999999999</v>
      </c>
      <c r="I591" s="9">
        <f t="shared" si="64"/>
        <v>22.885499999999997</v>
      </c>
      <c r="J591" s="9">
        <f t="shared" si="65"/>
        <v>22.885499999999997</v>
      </c>
      <c r="K591" s="9">
        <f t="shared" si="66"/>
        <v>22.885499999999997</v>
      </c>
      <c r="L591" s="7">
        <f t="shared" si="67"/>
        <v>2.9565000000000019</v>
      </c>
      <c r="M591" s="10">
        <f t="shared" si="68"/>
        <v>0</v>
      </c>
      <c r="N591" s="7">
        <f t="shared" si="69"/>
        <v>2.9565000000000019</v>
      </c>
    </row>
    <row r="592" spans="1:14">
      <c r="A592" t="s">
        <v>30</v>
      </c>
      <c r="B592" t="s">
        <v>14</v>
      </c>
      <c r="C592">
        <v>57</v>
      </c>
      <c r="D592" s="2">
        <v>0</v>
      </c>
      <c r="E592" s="1">
        <v>1.53</v>
      </c>
      <c r="F592" s="1">
        <v>1.68</v>
      </c>
      <c r="G592" s="6">
        <v>215</v>
      </c>
      <c r="H592" s="9">
        <f t="shared" si="63"/>
        <v>6.1319999999999997</v>
      </c>
      <c r="I592" s="9">
        <f t="shared" si="64"/>
        <v>5.5845000000000002</v>
      </c>
      <c r="J592" s="9">
        <f t="shared" si="65"/>
        <v>5.5845000000000002</v>
      </c>
      <c r="K592" s="9">
        <f t="shared" si="66"/>
        <v>5.5845000000000002</v>
      </c>
      <c r="L592" s="7">
        <f t="shared" si="67"/>
        <v>0.54749999999999943</v>
      </c>
      <c r="M592" s="10">
        <f t="shared" si="68"/>
        <v>0</v>
      </c>
      <c r="N592" s="7">
        <f t="shared" si="69"/>
        <v>0.54749999999999943</v>
      </c>
    </row>
    <row r="593" spans="1:14">
      <c r="A593" t="s">
        <v>30</v>
      </c>
      <c r="B593" t="s">
        <v>14</v>
      </c>
      <c r="C593">
        <v>58</v>
      </c>
      <c r="D593" s="2">
        <v>0</v>
      </c>
      <c r="E593" s="1">
        <v>1.1200000000000001</v>
      </c>
      <c r="F593" s="1">
        <v>1.24</v>
      </c>
      <c r="G593" s="6">
        <v>215</v>
      </c>
      <c r="H593" s="9">
        <f t="shared" si="63"/>
        <v>4.5259999999999998</v>
      </c>
      <c r="I593" s="9">
        <f t="shared" si="64"/>
        <v>4.0880000000000001</v>
      </c>
      <c r="J593" s="9">
        <f t="shared" si="65"/>
        <v>4.0880000000000001</v>
      </c>
      <c r="K593" s="9">
        <f t="shared" si="66"/>
        <v>4.0880000000000001</v>
      </c>
      <c r="L593" s="7">
        <f t="shared" si="67"/>
        <v>0.43799999999999972</v>
      </c>
      <c r="M593" s="10">
        <f t="shared" si="68"/>
        <v>0</v>
      </c>
      <c r="N593" s="7">
        <f t="shared" si="69"/>
        <v>0.43799999999999972</v>
      </c>
    </row>
    <row r="594" spans="1:14">
      <c r="A594" t="s">
        <v>30</v>
      </c>
      <c r="B594" t="s">
        <v>14</v>
      </c>
      <c r="C594">
        <v>59</v>
      </c>
      <c r="D594" s="2">
        <v>0</v>
      </c>
      <c r="E594" s="1">
        <v>1.01</v>
      </c>
      <c r="F594" s="1">
        <v>1.1200000000000001</v>
      </c>
      <c r="G594" s="6">
        <v>215</v>
      </c>
      <c r="H594" s="9">
        <f t="shared" si="63"/>
        <v>4.0880000000000001</v>
      </c>
      <c r="I594" s="9">
        <f t="shared" si="64"/>
        <v>3.6865000000000001</v>
      </c>
      <c r="J594" s="9">
        <f t="shared" si="65"/>
        <v>3.6865000000000001</v>
      </c>
      <c r="K594" s="9">
        <f t="shared" si="66"/>
        <v>3.6865000000000001</v>
      </c>
      <c r="L594" s="7">
        <f t="shared" si="67"/>
        <v>0.40149999999999997</v>
      </c>
      <c r="M594" s="10">
        <f t="shared" si="68"/>
        <v>0</v>
      </c>
      <c r="N594" s="7">
        <f t="shared" si="69"/>
        <v>0.40149999999999997</v>
      </c>
    </row>
    <row r="595" spans="1:14">
      <c r="A595" t="s">
        <v>30</v>
      </c>
      <c r="B595" t="s">
        <v>14</v>
      </c>
      <c r="C595">
        <v>60</v>
      </c>
      <c r="D595" s="2">
        <v>0.79100000000000004</v>
      </c>
      <c r="E595" s="1">
        <v>1.22</v>
      </c>
      <c r="F595" s="1">
        <v>1.34</v>
      </c>
      <c r="G595" s="6">
        <v>215</v>
      </c>
      <c r="H595" s="9">
        <f t="shared" si="63"/>
        <v>4.891</v>
      </c>
      <c r="I595" s="9">
        <f t="shared" si="64"/>
        <v>4.4529999999999994</v>
      </c>
      <c r="J595" s="9">
        <f t="shared" si="65"/>
        <v>6.153649999999999</v>
      </c>
      <c r="K595" s="9">
        <f t="shared" si="66"/>
        <v>5.3033249999999992</v>
      </c>
      <c r="L595" s="7">
        <f t="shared" si="67"/>
        <v>-0.41232499999999916</v>
      </c>
      <c r="M595" s="10">
        <f t="shared" si="68"/>
        <v>1.70065</v>
      </c>
      <c r="N595" s="7">
        <f t="shared" si="69"/>
        <v>0.43800000000000061</v>
      </c>
    </row>
    <row r="596" spans="1:14">
      <c r="A596" t="s">
        <v>30</v>
      </c>
      <c r="B596" t="s">
        <v>14</v>
      </c>
      <c r="C596">
        <v>61</v>
      </c>
      <c r="D596" s="2">
        <v>0</v>
      </c>
      <c r="E596" s="1">
        <v>1.17</v>
      </c>
      <c r="F596" s="1">
        <v>1.28</v>
      </c>
      <c r="G596" s="6">
        <v>215</v>
      </c>
      <c r="H596" s="9">
        <f t="shared" si="63"/>
        <v>4.6719999999999997</v>
      </c>
      <c r="I596" s="9">
        <f t="shared" si="64"/>
        <v>4.2704999999999993</v>
      </c>
      <c r="J596" s="9">
        <f t="shared" si="65"/>
        <v>4.2704999999999993</v>
      </c>
      <c r="K596" s="9">
        <f t="shared" si="66"/>
        <v>4.2704999999999993</v>
      </c>
      <c r="L596" s="7">
        <f t="shared" si="67"/>
        <v>0.40150000000000041</v>
      </c>
      <c r="M596" s="10">
        <f t="shared" si="68"/>
        <v>0</v>
      </c>
      <c r="N596" s="7">
        <f t="shared" si="69"/>
        <v>0.40150000000000041</v>
      </c>
    </row>
    <row r="597" spans="1:14">
      <c r="A597" t="s">
        <v>30</v>
      </c>
      <c r="B597" t="s">
        <v>14</v>
      </c>
      <c r="C597">
        <v>62</v>
      </c>
      <c r="D597" s="2">
        <v>0</v>
      </c>
      <c r="E597" s="1">
        <v>1.4</v>
      </c>
      <c r="F597" s="1">
        <v>1.17</v>
      </c>
      <c r="G597" s="6">
        <v>215</v>
      </c>
      <c r="H597" s="9">
        <f t="shared" si="63"/>
        <v>4.2704999999999993</v>
      </c>
      <c r="I597" s="9">
        <f t="shared" si="64"/>
        <v>5.1099999999999994</v>
      </c>
      <c r="J597" s="9">
        <f t="shared" si="65"/>
        <v>5.1099999999999994</v>
      </c>
      <c r="K597" s="9">
        <f t="shared" si="66"/>
        <v>5.1099999999999994</v>
      </c>
      <c r="L597" s="7">
        <f t="shared" si="67"/>
        <v>-0.83950000000000014</v>
      </c>
      <c r="M597" s="10">
        <f t="shared" si="68"/>
        <v>0</v>
      </c>
      <c r="N597" s="7">
        <f t="shared" si="69"/>
        <v>-0.83950000000000014</v>
      </c>
    </row>
    <row r="598" spans="1:14">
      <c r="A598" t="s">
        <v>30</v>
      </c>
      <c r="B598" t="s">
        <v>14</v>
      </c>
      <c r="C598">
        <v>63</v>
      </c>
      <c r="D598" s="2">
        <v>0</v>
      </c>
      <c r="E598" s="1">
        <v>1.35</v>
      </c>
      <c r="F598" s="1">
        <v>1.1100000000000001</v>
      </c>
      <c r="G598" s="6">
        <v>215</v>
      </c>
      <c r="H598" s="9">
        <f t="shared" si="63"/>
        <v>4.0514999999999999</v>
      </c>
      <c r="I598" s="9">
        <f t="shared" si="64"/>
        <v>4.9275000000000002</v>
      </c>
      <c r="J598" s="9">
        <f t="shared" si="65"/>
        <v>4.9275000000000002</v>
      </c>
      <c r="K598" s="9">
        <f t="shared" si="66"/>
        <v>4.9275000000000002</v>
      </c>
      <c r="L598" s="7">
        <f t="shared" si="67"/>
        <v>-0.87600000000000033</v>
      </c>
      <c r="M598" s="10">
        <f t="shared" si="68"/>
        <v>0</v>
      </c>
      <c r="N598" s="7">
        <f t="shared" si="69"/>
        <v>-0.87600000000000033</v>
      </c>
    </row>
    <row r="599" spans="1:14">
      <c r="A599" t="s">
        <v>30</v>
      </c>
      <c r="B599" t="s">
        <v>14</v>
      </c>
      <c r="C599">
        <v>64</v>
      </c>
      <c r="D599" s="2">
        <v>0</v>
      </c>
      <c r="E599" s="1">
        <v>1.36</v>
      </c>
      <c r="F599" s="1">
        <v>1.1200000000000001</v>
      </c>
      <c r="G599" s="6">
        <v>215</v>
      </c>
      <c r="H599" s="9">
        <f t="shared" si="63"/>
        <v>4.0880000000000001</v>
      </c>
      <c r="I599" s="9">
        <f t="shared" si="64"/>
        <v>4.9640000000000004</v>
      </c>
      <c r="J599" s="9">
        <f t="shared" si="65"/>
        <v>4.9640000000000004</v>
      </c>
      <c r="K599" s="9">
        <f t="shared" si="66"/>
        <v>4.9640000000000004</v>
      </c>
      <c r="L599" s="7">
        <f t="shared" si="67"/>
        <v>-0.87600000000000033</v>
      </c>
      <c r="M599" s="10">
        <f t="shared" si="68"/>
        <v>0</v>
      </c>
      <c r="N599" s="7">
        <f t="shared" si="69"/>
        <v>-0.87600000000000033</v>
      </c>
    </row>
    <row r="600" spans="1:14">
      <c r="A600" t="s">
        <v>30</v>
      </c>
      <c r="B600" t="s">
        <v>14</v>
      </c>
      <c r="C600">
        <v>65</v>
      </c>
      <c r="D600" s="2">
        <v>0</v>
      </c>
      <c r="E600" s="1">
        <v>6.24</v>
      </c>
      <c r="F600" s="1">
        <v>7.04</v>
      </c>
      <c r="G600" s="6">
        <v>215</v>
      </c>
      <c r="H600" s="9">
        <f t="shared" si="63"/>
        <v>25.695999999999998</v>
      </c>
      <c r="I600" s="9">
        <f t="shared" si="64"/>
        <v>22.776</v>
      </c>
      <c r="J600" s="9">
        <f t="shared" si="65"/>
        <v>22.776</v>
      </c>
      <c r="K600" s="9">
        <f t="shared" si="66"/>
        <v>22.776</v>
      </c>
      <c r="L600" s="7">
        <f t="shared" si="67"/>
        <v>2.9199999999999982</v>
      </c>
      <c r="M600" s="10">
        <f t="shared" si="68"/>
        <v>0</v>
      </c>
      <c r="N600" s="7">
        <f t="shared" si="69"/>
        <v>2.9199999999999982</v>
      </c>
    </row>
    <row r="601" spans="1:14">
      <c r="A601" t="s">
        <v>30</v>
      </c>
      <c r="B601" t="s">
        <v>14</v>
      </c>
      <c r="C601">
        <v>66</v>
      </c>
      <c r="D601" s="2">
        <v>7.0000000000000001E-3</v>
      </c>
      <c r="E601" s="1">
        <v>1</v>
      </c>
      <c r="F601" s="1">
        <v>1.1100000000000001</v>
      </c>
      <c r="G601" s="6">
        <v>215</v>
      </c>
      <c r="H601" s="9">
        <f t="shared" si="63"/>
        <v>4.0514999999999999</v>
      </c>
      <c r="I601" s="9">
        <f t="shared" si="64"/>
        <v>3.65</v>
      </c>
      <c r="J601" s="9">
        <f t="shared" si="65"/>
        <v>3.6650499999999999</v>
      </c>
      <c r="K601" s="9">
        <f t="shared" si="66"/>
        <v>3.6575249999999997</v>
      </c>
      <c r="L601" s="7">
        <f t="shared" si="67"/>
        <v>0.39397500000000019</v>
      </c>
      <c r="M601" s="10">
        <f t="shared" si="68"/>
        <v>1.5050000000000001E-2</v>
      </c>
      <c r="N601" s="7">
        <f t="shared" si="69"/>
        <v>0.40149999999999997</v>
      </c>
    </row>
    <row r="602" spans="1:14">
      <c r="A602" t="s">
        <v>30</v>
      </c>
      <c r="B602" t="s">
        <v>14</v>
      </c>
      <c r="C602">
        <v>67</v>
      </c>
      <c r="D602" s="2">
        <v>0</v>
      </c>
      <c r="E602" s="1">
        <v>1</v>
      </c>
      <c r="F602" s="1">
        <v>1.1100000000000001</v>
      </c>
      <c r="G602" s="6">
        <v>215</v>
      </c>
      <c r="H602" s="9">
        <f t="shared" si="63"/>
        <v>4.0514999999999999</v>
      </c>
      <c r="I602" s="9">
        <f t="shared" si="64"/>
        <v>3.65</v>
      </c>
      <c r="J602" s="9">
        <f t="shared" si="65"/>
        <v>3.65</v>
      </c>
      <c r="K602" s="9">
        <f t="shared" si="66"/>
        <v>3.65</v>
      </c>
      <c r="L602" s="7">
        <f t="shared" si="67"/>
        <v>0.40149999999999997</v>
      </c>
      <c r="M602" s="10">
        <f t="shared" si="68"/>
        <v>0</v>
      </c>
      <c r="N602" s="7">
        <f t="shared" si="69"/>
        <v>0.40149999999999997</v>
      </c>
    </row>
    <row r="603" spans="1:14">
      <c r="A603" t="s">
        <v>30</v>
      </c>
      <c r="B603" t="s">
        <v>14</v>
      </c>
      <c r="C603">
        <v>68</v>
      </c>
      <c r="D603" s="2">
        <v>0</v>
      </c>
      <c r="E603" s="1">
        <v>6.42</v>
      </c>
      <c r="F603" s="1">
        <v>7.2</v>
      </c>
      <c r="G603" s="6">
        <v>215</v>
      </c>
      <c r="H603" s="9">
        <f t="shared" si="63"/>
        <v>26.28</v>
      </c>
      <c r="I603" s="9">
        <f t="shared" si="64"/>
        <v>23.433</v>
      </c>
      <c r="J603" s="9">
        <f t="shared" si="65"/>
        <v>23.433</v>
      </c>
      <c r="K603" s="9">
        <f t="shared" si="66"/>
        <v>23.433</v>
      </c>
      <c r="L603" s="7">
        <f t="shared" si="67"/>
        <v>2.8470000000000013</v>
      </c>
      <c r="M603" s="10">
        <f t="shared" si="68"/>
        <v>0</v>
      </c>
      <c r="N603" s="7">
        <f t="shared" si="69"/>
        <v>2.8470000000000013</v>
      </c>
    </row>
    <row r="604" spans="1:14">
      <c r="A604" t="s">
        <v>30</v>
      </c>
      <c r="B604" t="s">
        <v>14</v>
      </c>
      <c r="C604">
        <v>69</v>
      </c>
      <c r="D604" s="2">
        <v>0</v>
      </c>
      <c r="E604" s="1">
        <v>2.2200000000000002</v>
      </c>
      <c r="F604" s="1">
        <v>2.4900000000000002</v>
      </c>
      <c r="G604" s="6">
        <v>215</v>
      </c>
      <c r="H604" s="9">
        <f t="shared" si="63"/>
        <v>9.0884999999999998</v>
      </c>
      <c r="I604" s="9">
        <f t="shared" si="64"/>
        <v>8.1029999999999998</v>
      </c>
      <c r="J604" s="9">
        <f t="shared" si="65"/>
        <v>8.1029999999999998</v>
      </c>
      <c r="K604" s="9">
        <f t="shared" si="66"/>
        <v>8.1029999999999998</v>
      </c>
      <c r="L604" s="7">
        <f t="shared" si="67"/>
        <v>0.98550000000000004</v>
      </c>
      <c r="M604" s="10">
        <f t="shared" si="68"/>
        <v>0</v>
      </c>
      <c r="N604" s="7">
        <f t="shared" si="69"/>
        <v>0.98550000000000004</v>
      </c>
    </row>
    <row r="605" spans="1:14">
      <c r="A605" t="s">
        <v>30</v>
      </c>
      <c r="B605" t="s">
        <v>14</v>
      </c>
      <c r="C605">
        <v>70</v>
      </c>
      <c r="D605" s="2">
        <v>0</v>
      </c>
      <c r="E605" s="1">
        <v>1.03</v>
      </c>
      <c r="F605" s="1">
        <v>1.1399999999999999</v>
      </c>
      <c r="G605" s="6">
        <v>215</v>
      </c>
      <c r="H605" s="9">
        <f t="shared" si="63"/>
        <v>4.1609999999999996</v>
      </c>
      <c r="I605" s="9">
        <f t="shared" si="64"/>
        <v>3.7595000000000001</v>
      </c>
      <c r="J605" s="9">
        <f t="shared" si="65"/>
        <v>3.7595000000000001</v>
      </c>
      <c r="K605" s="9">
        <f t="shared" si="66"/>
        <v>3.7595000000000001</v>
      </c>
      <c r="L605" s="7">
        <f t="shared" si="67"/>
        <v>0.40149999999999952</v>
      </c>
      <c r="M605" s="10">
        <f t="shared" si="68"/>
        <v>0</v>
      </c>
      <c r="N605" s="7">
        <f t="shared" si="69"/>
        <v>0.40149999999999952</v>
      </c>
    </row>
    <row r="606" spans="1:14">
      <c r="A606" t="s">
        <v>30</v>
      </c>
      <c r="B606" t="s">
        <v>14</v>
      </c>
      <c r="C606">
        <v>71</v>
      </c>
      <c r="D606" s="2">
        <v>0.48299999999999998</v>
      </c>
      <c r="E606" s="1">
        <v>2.11</v>
      </c>
      <c r="F606" s="1">
        <v>2.34</v>
      </c>
      <c r="G606" s="6">
        <v>215</v>
      </c>
      <c r="H606" s="9">
        <f t="shared" si="63"/>
        <v>8.5409999999999986</v>
      </c>
      <c r="I606" s="9">
        <f t="shared" si="64"/>
        <v>7.7014999999999993</v>
      </c>
      <c r="J606" s="9">
        <f t="shared" si="65"/>
        <v>8.7399499999999986</v>
      </c>
      <c r="K606" s="9">
        <f t="shared" si="66"/>
        <v>8.2207249999999981</v>
      </c>
      <c r="L606" s="7">
        <f t="shared" si="67"/>
        <v>0.32027500000000053</v>
      </c>
      <c r="M606" s="10">
        <f t="shared" si="68"/>
        <v>1.0384500000000001</v>
      </c>
      <c r="N606" s="7">
        <f t="shared" si="69"/>
        <v>0.83949999999999925</v>
      </c>
    </row>
    <row r="607" spans="1:14">
      <c r="A607" t="s">
        <v>30</v>
      </c>
      <c r="B607" t="s">
        <v>14</v>
      </c>
      <c r="C607">
        <v>72</v>
      </c>
      <c r="D607" s="2">
        <v>0</v>
      </c>
      <c r="E607" s="1">
        <v>2.25</v>
      </c>
      <c r="F607" s="1">
        <v>2.5</v>
      </c>
      <c r="G607" s="6">
        <v>215</v>
      </c>
      <c r="H607" s="9">
        <f t="shared" si="63"/>
        <v>9.125</v>
      </c>
      <c r="I607" s="9">
        <f t="shared" si="64"/>
        <v>8.2125000000000004</v>
      </c>
      <c r="J607" s="9">
        <f t="shared" si="65"/>
        <v>8.2125000000000004</v>
      </c>
      <c r="K607" s="9">
        <f t="shared" si="66"/>
        <v>8.2125000000000004</v>
      </c>
      <c r="L607" s="7">
        <f t="shared" si="67"/>
        <v>0.91249999999999964</v>
      </c>
      <c r="M607" s="10">
        <f t="shared" si="68"/>
        <v>0</v>
      </c>
      <c r="N607" s="7">
        <f t="shared" si="69"/>
        <v>0.91249999999999964</v>
      </c>
    </row>
    <row r="608" spans="1:14">
      <c r="A608" t="s">
        <v>30</v>
      </c>
      <c r="B608" t="s">
        <v>14</v>
      </c>
      <c r="C608">
        <v>73</v>
      </c>
      <c r="D608" s="2">
        <v>0</v>
      </c>
      <c r="E608" s="1">
        <v>2.5499999999999998</v>
      </c>
      <c r="F608" s="1">
        <v>2.83</v>
      </c>
      <c r="G608" s="6">
        <v>215</v>
      </c>
      <c r="H608" s="9">
        <f t="shared" si="63"/>
        <v>10.329499999999999</v>
      </c>
      <c r="I608" s="9">
        <f t="shared" si="64"/>
        <v>9.3074999999999992</v>
      </c>
      <c r="J608" s="9">
        <f t="shared" si="65"/>
        <v>9.3074999999999992</v>
      </c>
      <c r="K608" s="9">
        <f t="shared" si="66"/>
        <v>9.3074999999999992</v>
      </c>
      <c r="L608" s="7">
        <f t="shared" si="67"/>
        <v>1.0220000000000002</v>
      </c>
      <c r="M608" s="10">
        <f t="shared" si="68"/>
        <v>0</v>
      </c>
      <c r="N608" s="7">
        <f t="shared" si="69"/>
        <v>1.0220000000000002</v>
      </c>
    </row>
    <row r="609" spans="1:14">
      <c r="A609" t="s">
        <v>30</v>
      </c>
      <c r="B609" t="s">
        <v>14</v>
      </c>
      <c r="C609">
        <v>74</v>
      </c>
      <c r="D609" s="2">
        <v>6.8979999999999997</v>
      </c>
      <c r="E609" s="1">
        <v>1.1399999999999999</v>
      </c>
      <c r="F609" s="1">
        <v>1.25</v>
      </c>
      <c r="G609" s="6">
        <v>215</v>
      </c>
      <c r="H609" s="9">
        <f t="shared" si="63"/>
        <v>4.5625</v>
      </c>
      <c r="I609" s="9">
        <f t="shared" si="64"/>
        <v>4.1609999999999996</v>
      </c>
      <c r="J609" s="9">
        <f t="shared" si="65"/>
        <v>18.991699999999998</v>
      </c>
      <c r="K609" s="9">
        <f t="shared" si="66"/>
        <v>11.576349999999998</v>
      </c>
      <c r="L609" s="7">
        <f t="shared" si="67"/>
        <v>-7.0138499999999979</v>
      </c>
      <c r="M609" s="10">
        <f t="shared" si="68"/>
        <v>14.8307</v>
      </c>
      <c r="N609" s="7">
        <f t="shared" si="69"/>
        <v>0.40150000000000041</v>
      </c>
    </row>
    <row r="610" spans="1:14">
      <c r="A610" t="s">
        <v>30</v>
      </c>
      <c r="B610" t="s">
        <v>14</v>
      </c>
      <c r="C610">
        <v>75</v>
      </c>
      <c r="D610" s="2">
        <v>0</v>
      </c>
      <c r="E610" s="1">
        <v>1</v>
      </c>
      <c r="F610" s="1">
        <v>1.1100000000000001</v>
      </c>
      <c r="G610" s="6">
        <v>215</v>
      </c>
      <c r="H610" s="9">
        <f t="shared" si="63"/>
        <v>4.0514999999999999</v>
      </c>
      <c r="I610" s="9">
        <f t="shared" si="64"/>
        <v>3.65</v>
      </c>
      <c r="J610" s="9">
        <f t="shared" si="65"/>
        <v>3.65</v>
      </c>
      <c r="K610" s="9">
        <f t="shared" si="66"/>
        <v>3.65</v>
      </c>
      <c r="L610" s="7">
        <f t="shared" si="67"/>
        <v>0.40149999999999997</v>
      </c>
      <c r="M610" s="10">
        <f t="shared" si="68"/>
        <v>0</v>
      </c>
      <c r="N610" s="7">
        <f t="shared" si="69"/>
        <v>0.40149999999999997</v>
      </c>
    </row>
    <row r="611" spans="1:14">
      <c r="A611" t="s">
        <v>30</v>
      </c>
      <c r="B611" t="s">
        <v>14</v>
      </c>
      <c r="C611">
        <v>76</v>
      </c>
      <c r="D611" s="2">
        <v>0</v>
      </c>
      <c r="E611" s="1">
        <v>1.01</v>
      </c>
      <c r="F611" s="1">
        <v>1.1200000000000001</v>
      </c>
      <c r="G611" s="6">
        <v>215</v>
      </c>
      <c r="H611" s="9">
        <f t="shared" si="63"/>
        <v>4.0880000000000001</v>
      </c>
      <c r="I611" s="9">
        <f t="shared" si="64"/>
        <v>3.6865000000000001</v>
      </c>
      <c r="J611" s="9">
        <f t="shared" si="65"/>
        <v>3.6865000000000001</v>
      </c>
      <c r="K611" s="9">
        <f t="shared" si="66"/>
        <v>3.6865000000000001</v>
      </c>
      <c r="L611" s="7">
        <f t="shared" si="67"/>
        <v>0.40149999999999997</v>
      </c>
      <c r="M611" s="10">
        <f t="shared" si="68"/>
        <v>0</v>
      </c>
      <c r="N611" s="7">
        <f t="shared" si="69"/>
        <v>0.40149999999999997</v>
      </c>
    </row>
    <row r="612" spans="1:14">
      <c r="A612" t="s">
        <v>30</v>
      </c>
      <c r="B612" t="s">
        <v>14</v>
      </c>
      <c r="C612">
        <v>77</v>
      </c>
      <c r="D612" s="2">
        <v>27.872</v>
      </c>
      <c r="E612" s="1">
        <v>6.5</v>
      </c>
      <c r="F612" s="1">
        <v>7.24</v>
      </c>
      <c r="G612" s="6">
        <v>215</v>
      </c>
      <c r="H612" s="9">
        <f t="shared" si="63"/>
        <v>26.425999999999998</v>
      </c>
      <c r="I612" s="9">
        <f t="shared" si="64"/>
        <v>23.724999999999998</v>
      </c>
      <c r="J612" s="9">
        <f t="shared" si="65"/>
        <v>83.649799999999999</v>
      </c>
      <c r="K612" s="9">
        <f t="shared" si="66"/>
        <v>53.687399999999997</v>
      </c>
      <c r="L612" s="7">
        <f t="shared" si="67"/>
        <v>-27.261399999999998</v>
      </c>
      <c r="M612" s="10">
        <f t="shared" si="68"/>
        <v>59.924799999999998</v>
      </c>
      <c r="N612" s="7">
        <f t="shared" si="69"/>
        <v>2.7010000000000005</v>
      </c>
    </row>
    <row r="613" spans="1:14">
      <c r="A613" t="s">
        <v>30</v>
      </c>
      <c r="B613" t="s">
        <v>14</v>
      </c>
      <c r="C613">
        <v>78</v>
      </c>
      <c r="D613" s="2">
        <v>0</v>
      </c>
      <c r="E613" s="1">
        <v>4.07</v>
      </c>
      <c r="F613" s="1">
        <v>4.43</v>
      </c>
      <c r="G613" s="6">
        <v>215</v>
      </c>
      <c r="H613" s="9">
        <f t="shared" si="63"/>
        <v>16.169499999999999</v>
      </c>
      <c r="I613" s="9">
        <f t="shared" si="64"/>
        <v>14.855500000000001</v>
      </c>
      <c r="J613" s="9">
        <f t="shared" si="65"/>
        <v>14.855500000000001</v>
      </c>
      <c r="K613" s="9">
        <f t="shared" si="66"/>
        <v>14.855500000000001</v>
      </c>
      <c r="L613" s="7">
        <f t="shared" si="67"/>
        <v>1.3139999999999983</v>
      </c>
      <c r="M613" s="10">
        <f t="shared" si="68"/>
        <v>0</v>
      </c>
      <c r="N613" s="7">
        <f t="shared" si="69"/>
        <v>1.3139999999999983</v>
      </c>
    </row>
    <row r="614" spans="1:14">
      <c r="A614" t="s">
        <v>30</v>
      </c>
      <c r="B614" t="s">
        <v>14</v>
      </c>
      <c r="C614">
        <v>79</v>
      </c>
      <c r="D614" s="2">
        <v>0</v>
      </c>
      <c r="E614" s="1">
        <v>1.52</v>
      </c>
      <c r="F614" s="1">
        <v>1.66</v>
      </c>
      <c r="G614" s="6">
        <v>215</v>
      </c>
      <c r="H614" s="9">
        <f t="shared" si="63"/>
        <v>6.0589999999999993</v>
      </c>
      <c r="I614" s="9">
        <f t="shared" si="64"/>
        <v>5.548</v>
      </c>
      <c r="J614" s="9">
        <f t="shared" si="65"/>
        <v>5.548</v>
      </c>
      <c r="K614" s="9">
        <f t="shared" si="66"/>
        <v>5.548</v>
      </c>
      <c r="L614" s="7">
        <f t="shared" si="67"/>
        <v>0.51099999999999923</v>
      </c>
      <c r="M614" s="10">
        <f t="shared" si="68"/>
        <v>0</v>
      </c>
      <c r="N614" s="7">
        <f t="shared" si="69"/>
        <v>0.51099999999999923</v>
      </c>
    </row>
    <row r="615" spans="1:14">
      <c r="A615" t="s">
        <v>30</v>
      </c>
      <c r="B615" t="s">
        <v>14</v>
      </c>
      <c r="C615">
        <v>80</v>
      </c>
      <c r="D615" s="2">
        <v>0</v>
      </c>
      <c r="E615" s="1">
        <v>1.51</v>
      </c>
      <c r="F615" s="1">
        <v>1.66</v>
      </c>
      <c r="G615" s="6">
        <v>215</v>
      </c>
      <c r="H615" s="9">
        <f t="shared" si="63"/>
        <v>6.0589999999999993</v>
      </c>
      <c r="I615" s="9">
        <f t="shared" si="64"/>
        <v>5.5114999999999998</v>
      </c>
      <c r="J615" s="9">
        <f t="shared" si="65"/>
        <v>5.5114999999999998</v>
      </c>
      <c r="K615" s="9">
        <f t="shared" si="66"/>
        <v>5.5114999999999998</v>
      </c>
      <c r="L615" s="7">
        <f t="shared" si="67"/>
        <v>0.54749999999999943</v>
      </c>
      <c r="M615" s="10">
        <f t="shared" si="68"/>
        <v>0</v>
      </c>
      <c r="N615" s="7">
        <f t="shared" si="69"/>
        <v>0.54749999999999943</v>
      </c>
    </row>
    <row r="616" spans="1:14">
      <c r="A616" t="s">
        <v>30</v>
      </c>
      <c r="B616" t="s">
        <v>14</v>
      </c>
      <c r="C616">
        <v>81</v>
      </c>
      <c r="D616" s="2">
        <v>6.9050000000000002</v>
      </c>
      <c r="E616" s="1">
        <v>1.89</v>
      </c>
      <c r="F616" s="1">
        <v>2.06</v>
      </c>
      <c r="G616" s="6">
        <v>215</v>
      </c>
      <c r="H616" s="9">
        <f t="shared" si="63"/>
        <v>7.5190000000000001</v>
      </c>
      <c r="I616" s="9">
        <f t="shared" si="64"/>
        <v>6.8984999999999994</v>
      </c>
      <c r="J616" s="9">
        <f t="shared" si="65"/>
        <v>21.744250000000001</v>
      </c>
      <c r="K616" s="9">
        <f t="shared" si="66"/>
        <v>14.321375</v>
      </c>
      <c r="L616" s="7">
        <f t="shared" si="67"/>
        <v>-6.8023749999999996</v>
      </c>
      <c r="M616" s="10">
        <f t="shared" si="68"/>
        <v>14.845750000000001</v>
      </c>
      <c r="N616" s="7">
        <f t="shared" si="69"/>
        <v>0.62050000000000072</v>
      </c>
    </row>
    <row r="617" spans="1:14">
      <c r="A617" t="s">
        <v>30</v>
      </c>
      <c r="B617" t="s">
        <v>14</v>
      </c>
      <c r="C617">
        <v>82</v>
      </c>
      <c r="D617" s="2">
        <v>6.976</v>
      </c>
      <c r="E617" s="1">
        <v>5.39</v>
      </c>
      <c r="F617" s="1">
        <v>5.86</v>
      </c>
      <c r="G617" s="6">
        <v>215</v>
      </c>
      <c r="H617" s="9">
        <f t="shared" si="63"/>
        <v>21.388999999999999</v>
      </c>
      <c r="I617" s="9">
        <f t="shared" si="64"/>
        <v>19.673499999999997</v>
      </c>
      <c r="J617" s="9">
        <f t="shared" si="65"/>
        <v>34.671899999999994</v>
      </c>
      <c r="K617" s="9">
        <f t="shared" si="66"/>
        <v>27.172699999999995</v>
      </c>
      <c r="L617" s="7">
        <f t="shared" si="67"/>
        <v>-5.7836999999999961</v>
      </c>
      <c r="M617" s="10">
        <f t="shared" si="68"/>
        <v>14.998399999999998</v>
      </c>
      <c r="N617" s="7">
        <f t="shared" si="69"/>
        <v>1.7155000000000022</v>
      </c>
    </row>
    <row r="618" spans="1:14">
      <c r="A618" t="s">
        <v>30</v>
      </c>
      <c r="B618" t="s">
        <v>14</v>
      </c>
      <c r="C618">
        <v>83</v>
      </c>
      <c r="D618" s="2">
        <v>6.976</v>
      </c>
      <c r="E618" s="1">
        <v>6.46</v>
      </c>
      <c r="F618" s="1">
        <v>5.79</v>
      </c>
      <c r="G618" s="6">
        <v>215</v>
      </c>
      <c r="H618" s="9">
        <f t="shared" si="63"/>
        <v>21.133499999999998</v>
      </c>
      <c r="I618" s="9">
        <f t="shared" si="64"/>
        <v>23.579000000000001</v>
      </c>
      <c r="J618" s="9">
        <f t="shared" si="65"/>
        <v>38.577399999999997</v>
      </c>
      <c r="K618" s="9">
        <f t="shared" si="66"/>
        <v>31.078199999999999</v>
      </c>
      <c r="L618" s="7">
        <f t="shared" si="67"/>
        <v>-9.944700000000001</v>
      </c>
      <c r="M618" s="10">
        <f t="shared" si="68"/>
        <v>14.998399999999998</v>
      </c>
      <c r="N618" s="7">
        <f t="shared" si="69"/>
        <v>-2.4455000000000027</v>
      </c>
    </row>
    <row r="619" spans="1:14">
      <c r="A619" t="s">
        <v>30</v>
      </c>
      <c r="B619" t="s">
        <v>14</v>
      </c>
      <c r="C619">
        <v>84</v>
      </c>
      <c r="D619" s="2">
        <v>0</v>
      </c>
      <c r="E619" s="1">
        <v>2.35</v>
      </c>
      <c r="F619" s="1">
        <v>2.64</v>
      </c>
      <c r="G619" s="6">
        <v>215</v>
      </c>
      <c r="H619" s="9">
        <f t="shared" si="63"/>
        <v>9.636000000000001</v>
      </c>
      <c r="I619" s="9">
        <f t="shared" si="64"/>
        <v>8.5775000000000006</v>
      </c>
      <c r="J619" s="9">
        <f t="shared" si="65"/>
        <v>8.5775000000000006</v>
      </c>
      <c r="K619" s="9">
        <f t="shared" si="66"/>
        <v>8.5775000000000006</v>
      </c>
      <c r="L619" s="7">
        <f t="shared" si="67"/>
        <v>1.0585000000000004</v>
      </c>
      <c r="M619" s="10">
        <f t="shared" si="68"/>
        <v>0</v>
      </c>
      <c r="N619" s="7">
        <f t="shared" si="69"/>
        <v>1.0585000000000004</v>
      </c>
    </row>
    <row r="620" spans="1:14">
      <c r="A620" t="s">
        <v>30</v>
      </c>
      <c r="B620" t="s">
        <v>14</v>
      </c>
      <c r="C620">
        <v>85</v>
      </c>
      <c r="D620" s="2">
        <v>0</v>
      </c>
      <c r="E620" s="1">
        <v>2.4300000000000002</v>
      </c>
      <c r="F620" s="1">
        <v>2.72</v>
      </c>
      <c r="G620" s="6">
        <v>215</v>
      </c>
      <c r="H620" s="9">
        <f t="shared" si="63"/>
        <v>9.9280000000000008</v>
      </c>
      <c r="I620" s="9">
        <f t="shared" si="64"/>
        <v>8.8695000000000004</v>
      </c>
      <c r="J620" s="9">
        <f t="shared" si="65"/>
        <v>8.8695000000000004</v>
      </c>
      <c r="K620" s="9">
        <f t="shared" si="66"/>
        <v>8.8695000000000004</v>
      </c>
      <c r="L620" s="7">
        <f t="shared" si="67"/>
        <v>1.0585000000000004</v>
      </c>
      <c r="M620" s="10">
        <f t="shared" si="68"/>
        <v>0</v>
      </c>
      <c r="N620" s="7">
        <f t="shared" si="69"/>
        <v>1.0585000000000004</v>
      </c>
    </row>
    <row r="621" spans="1:14">
      <c r="A621" t="s">
        <v>30</v>
      </c>
      <c r="B621" t="s">
        <v>14</v>
      </c>
      <c r="C621">
        <v>86</v>
      </c>
      <c r="D621" s="2">
        <v>0</v>
      </c>
      <c r="E621" s="1">
        <v>2.35</v>
      </c>
      <c r="F621" s="1">
        <v>2.64</v>
      </c>
      <c r="G621" s="6">
        <v>215</v>
      </c>
      <c r="H621" s="9">
        <f t="shared" si="63"/>
        <v>9.636000000000001</v>
      </c>
      <c r="I621" s="9">
        <f t="shared" si="64"/>
        <v>8.5775000000000006</v>
      </c>
      <c r="J621" s="9">
        <f t="shared" si="65"/>
        <v>8.5775000000000006</v>
      </c>
      <c r="K621" s="9">
        <f t="shared" si="66"/>
        <v>8.5775000000000006</v>
      </c>
      <c r="L621" s="7">
        <f t="shared" si="67"/>
        <v>1.0585000000000004</v>
      </c>
      <c r="M621" s="10">
        <f t="shared" si="68"/>
        <v>0</v>
      </c>
      <c r="N621" s="7">
        <f t="shared" si="69"/>
        <v>1.0585000000000004</v>
      </c>
    </row>
    <row r="622" spans="1:14">
      <c r="A622" t="s">
        <v>30</v>
      </c>
      <c r="B622" t="s">
        <v>14</v>
      </c>
      <c r="C622">
        <v>87</v>
      </c>
      <c r="D622" s="2">
        <v>0</v>
      </c>
      <c r="E622" s="1">
        <v>2.35</v>
      </c>
      <c r="F622" s="1">
        <v>2.64</v>
      </c>
      <c r="G622" s="6">
        <v>215</v>
      </c>
      <c r="H622" s="9">
        <f t="shared" si="63"/>
        <v>9.636000000000001</v>
      </c>
      <c r="I622" s="9">
        <f t="shared" si="64"/>
        <v>8.5775000000000006</v>
      </c>
      <c r="J622" s="9">
        <f t="shared" si="65"/>
        <v>8.5775000000000006</v>
      </c>
      <c r="K622" s="9">
        <f t="shared" si="66"/>
        <v>8.5775000000000006</v>
      </c>
      <c r="L622" s="7">
        <f t="shared" si="67"/>
        <v>1.0585000000000004</v>
      </c>
      <c r="M622" s="10">
        <f t="shared" si="68"/>
        <v>0</v>
      </c>
      <c r="N622" s="7">
        <f t="shared" si="69"/>
        <v>1.0585000000000004</v>
      </c>
    </row>
    <row r="623" spans="1:14">
      <c r="A623" t="s">
        <v>30</v>
      </c>
      <c r="B623" t="s">
        <v>14</v>
      </c>
      <c r="C623">
        <v>88</v>
      </c>
      <c r="D623" s="2">
        <v>0</v>
      </c>
      <c r="E623" s="1">
        <v>2.35</v>
      </c>
      <c r="F623" s="1">
        <v>2.64</v>
      </c>
      <c r="G623" s="6">
        <v>215</v>
      </c>
      <c r="H623" s="9">
        <f t="shared" si="63"/>
        <v>9.636000000000001</v>
      </c>
      <c r="I623" s="9">
        <f t="shared" si="64"/>
        <v>8.5775000000000006</v>
      </c>
      <c r="J623" s="9">
        <f t="shared" si="65"/>
        <v>8.5775000000000006</v>
      </c>
      <c r="K623" s="9">
        <f t="shared" si="66"/>
        <v>8.5775000000000006</v>
      </c>
      <c r="L623" s="7">
        <f t="shared" si="67"/>
        <v>1.0585000000000004</v>
      </c>
      <c r="M623" s="10">
        <f t="shared" si="68"/>
        <v>0</v>
      </c>
      <c r="N623" s="7">
        <f t="shared" si="69"/>
        <v>1.0585000000000004</v>
      </c>
    </row>
    <row r="624" spans="1:14">
      <c r="A624" t="s">
        <v>30</v>
      </c>
      <c r="B624" t="s">
        <v>14</v>
      </c>
      <c r="C624">
        <v>89</v>
      </c>
      <c r="D624" s="2">
        <v>0</v>
      </c>
      <c r="E624" s="1">
        <v>2.35</v>
      </c>
      <c r="F624" s="1">
        <v>2.64</v>
      </c>
      <c r="G624" s="6">
        <v>215</v>
      </c>
      <c r="H624" s="9">
        <f t="shared" si="63"/>
        <v>9.636000000000001</v>
      </c>
      <c r="I624" s="9">
        <f t="shared" si="64"/>
        <v>8.5775000000000006</v>
      </c>
      <c r="J624" s="9">
        <f t="shared" si="65"/>
        <v>8.5775000000000006</v>
      </c>
      <c r="K624" s="9">
        <f t="shared" si="66"/>
        <v>8.5775000000000006</v>
      </c>
      <c r="L624" s="7">
        <f t="shared" si="67"/>
        <v>1.0585000000000004</v>
      </c>
      <c r="M624" s="10">
        <f t="shared" si="68"/>
        <v>0</v>
      </c>
      <c r="N624" s="7">
        <f t="shared" si="69"/>
        <v>1.0585000000000004</v>
      </c>
    </row>
    <row r="625" spans="1:14">
      <c r="A625" t="s">
        <v>30</v>
      </c>
      <c r="B625" t="s">
        <v>14</v>
      </c>
      <c r="C625">
        <v>90</v>
      </c>
      <c r="D625" s="2">
        <v>0</v>
      </c>
      <c r="E625" s="1">
        <v>2.17</v>
      </c>
      <c r="F625" s="1">
        <v>2.33</v>
      </c>
      <c r="G625" s="6">
        <v>215</v>
      </c>
      <c r="H625" s="9">
        <f t="shared" si="63"/>
        <v>8.5045000000000002</v>
      </c>
      <c r="I625" s="9">
        <f t="shared" si="64"/>
        <v>7.9204999999999997</v>
      </c>
      <c r="J625" s="9">
        <f t="shared" si="65"/>
        <v>7.9204999999999997</v>
      </c>
      <c r="K625" s="9">
        <f t="shared" si="66"/>
        <v>7.9204999999999997</v>
      </c>
      <c r="L625" s="7">
        <f t="shared" si="67"/>
        <v>0.58400000000000052</v>
      </c>
      <c r="M625" s="10">
        <f t="shared" si="68"/>
        <v>0</v>
      </c>
      <c r="N625" s="7">
        <f t="shared" si="69"/>
        <v>0.58400000000000052</v>
      </c>
    </row>
    <row r="626" spans="1:14">
      <c r="A626" t="s">
        <v>30</v>
      </c>
      <c r="B626" t="s">
        <v>14</v>
      </c>
      <c r="C626">
        <v>92</v>
      </c>
      <c r="D626" s="2">
        <v>0</v>
      </c>
      <c r="E626" s="1">
        <v>1.99</v>
      </c>
      <c r="F626" s="1">
        <v>2.14</v>
      </c>
      <c r="G626" s="6">
        <v>215</v>
      </c>
      <c r="H626" s="9">
        <f t="shared" si="63"/>
        <v>7.8109999999999999</v>
      </c>
      <c r="I626" s="9">
        <f t="shared" si="64"/>
        <v>7.2634999999999996</v>
      </c>
      <c r="J626" s="9">
        <f t="shared" si="65"/>
        <v>7.2634999999999996</v>
      </c>
      <c r="K626" s="9">
        <f t="shared" si="66"/>
        <v>7.2634999999999996</v>
      </c>
      <c r="L626" s="7">
        <f t="shared" si="67"/>
        <v>0.54750000000000032</v>
      </c>
      <c r="M626" s="10">
        <f t="shared" si="68"/>
        <v>0</v>
      </c>
      <c r="N626" s="7">
        <f t="shared" si="69"/>
        <v>0.54750000000000032</v>
      </c>
    </row>
    <row r="627" spans="1:14">
      <c r="A627" t="s">
        <v>30</v>
      </c>
      <c r="B627" t="s">
        <v>14</v>
      </c>
      <c r="C627">
        <v>93</v>
      </c>
      <c r="D627" s="2">
        <v>0</v>
      </c>
      <c r="E627" s="1">
        <v>2.0499999999999998</v>
      </c>
      <c r="F627" s="1">
        <v>2.21</v>
      </c>
      <c r="G627" s="6">
        <v>215</v>
      </c>
      <c r="H627" s="9">
        <f t="shared" si="63"/>
        <v>8.0664999999999996</v>
      </c>
      <c r="I627" s="9">
        <f t="shared" si="64"/>
        <v>7.482499999999999</v>
      </c>
      <c r="J627" s="9">
        <f t="shared" si="65"/>
        <v>7.482499999999999</v>
      </c>
      <c r="K627" s="9">
        <f t="shared" si="66"/>
        <v>7.482499999999999</v>
      </c>
      <c r="L627" s="7">
        <f t="shared" si="67"/>
        <v>0.58400000000000052</v>
      </c>
      <c r="M627" s="10">
        <f t="shared" si="68"/>
        <v>0</v>
      </c>
      <c r="N627" s="7">
        <f t="shared" si="69"/>
        <v>0.58400000000000052</v>
      </c>
    </row>
    <row r="628" spans="1:14">
      <c r="A628" t="s">
        <v>30</v>
      </c>
      <c r="B628" t="s">
        <v>14</v>
      </c>
      <c r="C628">
        <v>94</v>
      </c>
      <c r="D628" s="2">
        <v>17.713000000000001</v>
      </c>
      <c r="E628" s="1">
        <v>3.62</v>
      </c>
      <c r="F628" s="1">
        <v>1.99</v>
      </c>
      <c r="G628" s="6">
        <v>215</v>
      </c>
      <c r="H628" s="9">
        <f t="shared" si="63"/>
        <v>7.2634999999999996</v>
      </c>
      <c r="I628" s="9">
        <f t="shared" si="64"/>
        <v>13.212999999999999</v>
      </c>
      <c r="J628" s="9">
        <f t="shared" si="65"/>
        <v>51.295950000000005</v>
      </c>
      <c r="K628" s="9">
        <f t="shared" si="66"/>
        <v>32.254474999999999</v>
      </c>
      <c r="L628" s="7">
        <f t="shared" si="67"/>
        <v>-24.990974999999999</v>
      </c>
      <c r="M628" s="10">
        <f t="shared" si="68"/>
        <v>38.082950000000004</v>
      </c>
      <c r="N628" s="7">
        <f t="shared" si="69"/>
        <v>-5.9494999999999996</v>
      </c>
    </row>
    <row r="629" spans="1:14">
      <c r="A629" t="s">
        <v>30</v>
      </c>
      <c r="B629" t="s">
        <v>14</v>
      </c>
      <c r="C629">
        <v>95</v>
      </c>
      <c r="D629" s="2">
        <v>0</v>
      </c>
      <c r="E629" s="1">
        <v>4.28</v>
      </c>
      <c r="F629" s="1">
        <v>4.79</v>
      </c>
      <c r="G629" s="6">
        <v>215</v>
      </c>
      <c r="H629" s="9">
        <f t="shared" si="63"/>
        <v>17.483499999999999</v>
      </c>
      <c r="I629" s="9">
        <f t="shared" si="64"/>
        <v>15.622</v>
      </c>
      <c r="J629" s="9">
        <f t="shared" si="65"/>
        <v>15.622</v>
      </c>
      <c r="K629" s="9">
        <f t="shared" si="66"/>
        <v>15.622</v>
      </c>
      <c r="L629" s="7">
        <f t="shared" si="67"/>
        <v>1.8614999999999995</v>
      </c>
      <c r="M629" s="10">
        <f t="shared" si="68"/>
        <v>0</v>
      </c>
      <c r="N629" s="7">
        <f t="shared" si="69"/>
        <v>1.8614999999999995</v>
      </c>
    </row>
    <row r="630" spans="1:14">
      <c r="A630" t="s">
        <v>30</v>
      </c>
      <c r="B630" t="s">
        <v>14</v>
      </c>
      <c r="C630">
        <v>96</v>
      </c>
      <c r="D630" s="2">
        <v>0</v>
      </c>
      <c r="E630" s="1">
        <v>1.57</v>
      </c>
      <c r="F630" s="1">
        <v>1.72</v>
      </c>
      <c r="G630" s="6">
        <v>215</v>
      </c>
      <c r="H630" s="9">
        <f t="shared" si="63"/>
        <v>6.2779999999999996</v>
      </c>
      <c r="I630" s="9">
        <f t="shared" si="64"/>
        <v>5.7305000000000001</v>
      </c>
      <c r="J630" s="9">
        <f t="shared" si="65"/>
        <v>5.7305000000000001</v>
      </c>
      <c r="K630" s="9">
        <f t="shared" si="66"/>
        <v>5.7305000000000001</v>
      </c>
      <c r="L630" s="7">
        <f t="shared" si="67"/>
        <v>0.54749999999999943</v>
      </c>
      <c r="M630" s="10">
        <f t="shared" si="68"/>
        <v>0</v>
      </c>
      <c r="N630" s="7">
        <f t="shared" si="69"/>
        <v>0.54749999999999943</v>
      </c>
    </row>
    <row r="631" spans="1:14">
      <c r="A631" t="s">
        <v>30</v>
      </c>
      <c r="B631" t="s">
        <v>14</v>
      </c>
      <c r="C631">
        <v>97</v>
      </c>
      <c r="D631" s="2">
        <v>0</v>
      </c>
      <c r="E631" s="1">
        <v>1.57</v>
      </c>
      <c r="F631" s="1">
        <v>1.72</v>
      </c>
      <c r="G631" s="6">
        <v>215</v>
      </c>
      <c r="H631" s="9">
        <f t="shared" si="63"/>
        <v>6.2779999999999996</v>
      </c>
      <c r="I631" s="9">
        <f t="shared" si="64"/>
        <v>5.7305000000000001</v>
      </c>
      <c r="J631" s="9">
        <f t="shared" si="65"/>
        <v>5.7305000000000001</v>
      </c>
      <c r="K631" s="9">
        <f t="shared" si="66"/>
        <v>5.7305000000000001</v>
      </c>
      <c r="L631" s="7">
        <f t="shared" si="67"/>
        <v>0.54749999999999943</v>
      </c>
      <c r="M631" s="10">
        <f t="shared" si="68"/>
        <v>0</v>
      </c>
      <c r="N631" s="7">
        <f t="shared" si="69"/>
        <v>0.54749999999999943</v>
      </c>
    </row>
    <row r="632" spans="1:14">
      <c r="A632" t="s">
        <v>30</v>
      </c>
      <c r="B632" t="s">
        <v>14</v>
      </c>
      <c r="C632">
        <v>98</v>
      </c>
      <c r="D632" s="2">
        <v>0</v>
      </c>
      <c r="E632" s="1">
        <v>1.57</v>
      </c>
      <c r="F632" s="1">
        <v>1.72</v>
      </c>
      <c r="G632" s="6">
        <v>215</v>
      </c>
      <c r="H632" s="9">
        <f t="shared" si="63"/>
        <v>6.2779999999999996</v>
      </c>
      <c r="I632" s="9">
        <f t="shared" si="64"/>
        <v>5.7305000000000001</v>
      </c>
      <c r="J632" s="9">
        <f t="shared" si="65"/>
        <v>5.7305000000000001</v>
      </c>
      <c r="K632" s="9">
        <f t="shared" si="66"/>
        <v>5.7305000000000001</v>
      </c>
      <c r="L632" s="7">
        <f t="shared" si="67"/>
        <v>0.54749999999999943</v>
      </c>
      <c r="M632" s="10">
        <f t="shared" si="68"/>
        <v>0</v>
      </c>
      <c r="N632" s="7">
        <f t="shared" si="69"/>
        <v>0.54749999999999943</v>
      </c>
    </row>
    <row r="633" spans="1:14">
      <c r="A633" t="s">
        <v>30</v>
      </c>
      <c r="B633" t="s">
        <v>14</v>
      </c>
      <c r="C633">
        <v>99</v>
      </c>
      <c r="D633" s="2">
        <v>0</v>
      </c>
      <c r="E633" s="1">
        <v>1.57</v>
      </c>
      <c r="F633" s="1">
        <v>1.72</v>
      </c>
      <c r="G633" s="6">
        <v>215</v>
      </c>
      <c r="H633" s="9">
        <f t="shared" si="63"/>
        <v>6.2779999999999996</v>
      </c>
      <c r="I633" s="9">
        <f t="shared" si="64"/>
        <v>5.7305000000000001</v>
      </c>
      <c r="J633" s="9">
        <f t="shared" si="65"/>
        <v>5.7305000000000001</v>
      </c>
      <c r="K633" s="9">
        <f t="shared" si="66"/>
        <v>5.7305000000000001</v>
      </c>
      <c r="L633" s="7">
        <f t="shared" si="67"/>
        <v>0.54749999999999943</v>
      </c>
      <c r="M633" s="10">
        <f t="shared" si="68"/>
        <v>0</v>
      </c>
      <c r="N633" s="7">
        <f t="shared" si="69"/>
        <v>0.54749999999999943</v>
      </c>
    </row>
    <row r="634" spans="1:14">
      <c r="A634" t="s">
        <v>30</v>
      </c>
      <c r="B634" t="s">
        <v>14</v>
      </c>
      <c r="C634">
        <v>100</v>
      </c>
      <c r="D634" s="2">
        <v>0</v>
      </c>
      <c r="E634" s="1">
        <v>2.0299999999999998</v>
      </c>
      <c r="F634" s="1">
        <v>1.78</v>
      </c>
      <c r="G634" s="6">
        <v>215</v>
      </c>
      <c r="H634" s="9">
        <f t="shared" si="63"/>
        <v>6.4969999999999999</v>
      </c>
      <c r="I634" s="9">
        <f t="shared" si="64"/>
        <v>7.4094999999999995</v>
      </c>
      <c r="J634" s="9">
        <f t="shared" si="65"/>
        <v>7.4094999999999995</v>
      </c>
      <c r="K634" s="9">
        <f t="shared" si="66"/>
        <v>7.4094999999999995</v>
      </c>
      <c r="L634" s="7">
        <f t="shared" si="67"/>
        <v>-0.91249999999999964</v>
      </c>
      <c r="M634" s="10">
        <f t="shared" si="68"/>
        <v>0</v>
      </c>
      <c r="N634" s="7">
        <f t="shared" si="69"/>
        <v>-0.91249999999999964</v>
      </c>
    </row>
    <row r="635" spans="1:14">
      <c r="A635" t="s">
        <v>30</v>
      </c>
      <c r="B635" t="s">
        <v>14</v>
      </c>
      <c r="C635">
        <v>101</v>
      </c>
      <c r="D635" s="2">
        <v>0</v>
      </c>
      <c r="E635" s="1">
        <v>1.62</v>
      </c>
      <c r="F635" s="1">
        <v>1.78</v>
      </c>
      <c r="G635" s="6">
        <v>215</v>
      </c>
      <c r="H635" s="9">
        <f t="shared" si="63"/>
        <v>6.4969999999999999</v>
      </c>
      <c r="I635" s="9">
        <f t="shared" si="64"/>
        <v>5.9130000000000003</v>
      </c>
      <c r="J635" s="9">
        <f t="shared" si="65"/>
        <v>5.9130000000000003</v>
      </c>
      <c r="K635" s="9">
        <f t="shared" si="66"/>
        <v>5.9130000000000003</v>
      </c>
      <c r="L635" s="7">
        <f t="shared" si="67"/>
        <v>0.58399999999999963</v>
      </c>
      <c r="M635" s="10">
        <f t="shared" si="68"/>
        <v>0</v>
      </c>
      <c r="N635" s="7">
        <f t="shared" si="69"/>
        <v>0.58399999999999963</v>
      </c>
    </row>
    <row r="636" spans="1:14">
      <c r="A636" t="s">
        <v>30</v>
      </c>
      <c r="B636" t="s">
        <v>14</v>
      </c>
      <c r="C636">
        <v>102</v>
      </c>
      <c r="D636" s="2">
        <v>0</v>
      </c>
      <c r="E636" s="1">
        <v>1.69</v>
      </c>
      <c r="F636" s="1">
        <v>1.85</v>
      </c>
      <c r="G636" s="6">
        <v>215</v>
      </c>
      <c r="H636" s="9">
        <f t="shared" si="63"/>
        <v>6.7525000000000004</v>
      </c>
      <c r="I636" s="9">
        <f t="shared" si="64"/>
        <v>6.1684999999999999</v>
      </c>
      <c r="J636" s="9">
        <f t="shared" si="65"/>
        <v>6.1684999999999999</v>
      </c>
      <c r="K636" s="9">
        <f t="shared" si="66"/>
        <v>6.1684999999999999</v>
      </c>
      <c r="L636" s="7">
        <f t="shared" si="67"/>
        <v>0.58400000000000052</v>
      </c>
      <c r="M636" s="10">
        <f t="shared" si="68"/>
        <v>0</v>
      </c>
      <c r="N636" s="7">
        <f t="shared" si="69"/>
        <v>0.58400000000000052</v>
      </c>
    </row>
    <row r="637" spans="1:14">
      <c r="A637" t="s">
        <v>30</v>
      </c>
      <c r="B637" t="s">
        <v>14</v>
      </c>
      <c r="C637">
        <v>103</v>
      </c>
      <c r="D637" s="2">
        <v>0</v>
      </c>
      <c r="E637" s="1">
        <v>2.09</v>
      </c>
      <c r="F637" s="1">
        <v>1.85</v>
      </c>
      <c r="G637" s="6">
        <v>215</v>
      </c>
      <c r="H637" s="9">
        <f t="shared" si="63"/>
        <v>6.7525000000000004</v>
      </c>
      <c r="I637" s="9">
        <f t="shared" si="64"/>
        <v>7.6284999999999989</v>
      </c>
      <c r="J637" s="9">
        <f t="shared" si="65"/>
        <v>7.6284999999999989</v>
      </c>
      <c r="K637" s="9">
        <f t="shared" si="66"/>
        <v>7.6284999999999989</v>
      </c>
      <c r="L637" s="7">
        <f t="shared" si="67"/>
        <v>-0.87599999999999856</v>
      </c>
      <c r="M637" s="10">
        <f t="shared" si="68"/>
        <v>0</v>
      </c>
      <c r="N637" s="7">
        <f t="shared" si="69"/>
        <v>-0.87599999999999856</v>
      </c>
    </row>
    <row r="638" spans="1:14">
      <c r="A638" t="s">
        <v>30</v>
      </c>
      <c r="B638" t="s">
        <v>14</v>
      </c>
      <c r="C638">
        <v>104</v>
      </c>
      <c r="D638" s="2">
        <v>17.713000000000001</v>
      </c>
      <c r="E638" s="1">
        <v>1.76</v>
      </c>
      <c r="F638" s="1">
        <v>1.93</v>
      </c>
      <c r="G638" s="6">
        <v>215</v>
      </c>
      <c r="H638" s="9">
        <f t="shared" si="63"/>
        <v>7.0444999999999993</v>
      </c>
      <c r="I638" s="9">
        <f t="shared" si="64"/>
        <v>6.4239999999999995</v>
      </c>
      <c r="J638" s="9">
        <f t="shared" si="65"/>
        <v>44.506950000000003</v>
      </c>
      <c r="K638" s="9">
        <f t="shared" si="66"/>
        <v>25.465475000000001</v>
      </c>
      <c r="L638" s="7">
        <f t="shared" si="67"/>
        <v>-18.420975000000002</v>
      </c>
      <c r="M638" s="10">
        <f t="shared" si="68"/>
        <v>38.082950000000004</v>
      </c>
      <c r="N638" s="7">
        <f t="shared" si="69"/>
        <v>0.62049999999999983</v>
      </c>
    </row>
    <row r="639" spans="1:14">
      <c r="A639" t="s">
        <v>30</v>
      </c>
      <c r="B639" t="s">
        <v>14</v>
      </c>
      <c r="C639">
        <v>105</v>
      </c>
      <c r="D639" s="2">
        <v>0</v>
      </c>
      <c r="E639" s="1">
        <v>4.47</v>
      </c>
      <c r="F639" s="1">
        <v>4.99</v>
      </c>
      <c r="G639" s="6">
        <v>215</v>
      </c>
      <c r="H639" s="9">
        <f t="shared" si="63"/>
        <v>18.2135</v>
      </c>
      <c r="I639" s="9">
        <f t="shared" si="64"/>
        <v>16.3155</v>
      </c>
      <c r="J639" s="9">
        <f t="shared" si="65"/>
        <v>16.3155</v>
      </c>
      <c r="K639" s="9">
        <f t="shared" si="66"/>
        <v>16.3155</v>
      </c>
      <c r="L639" s="7">
        <f t="shared" si="67"/>
        <v>1.8979999999999997</v>
      </c>
      <c r="M639" s="10">
        <f t="shared" si="68"/>
        <v>0</v>
      </c>
      <c r="N639" s="7">
        <f t="shared" si="69"/>
        <v>1.8979999999999997</v>
      </c>
    </row>
    <row r="640" spans="1:14">
      <c r="A640" t="s">
        <v>30</v>
      </c>
      <c r="B640" t="s">
        <v>14</v>
      </c>
      <c r="C640">
        <v>106</v>
      </c>
      <c r="D640" s="2">
        <v>17.713000000000001</v>
      </c>
      <c r="E640" s="1">
        <v>1.86</v>
      </c>
      <c r="F640" s="1">
        <v>2.0299999999999998</v>
      </c>
      <c r="G640" s="6">
        <v>215</v>
      </c>
      <c r="H640" s="9">
        <f t="shared" si="63"/>
        <v>7.4094999999999995</v>
      </c>
      <c r="I640" s="9">
        <f t="shared" si="64"/>
        <v>6.7890000000000006</v>
      </c>
      <c r="J640" s="9">
        <f t="shared" si="65"/>
        <v>44.871950000000005</v>
      </c>
      <c r="K640" s="9">
        <f t="shared" si="66"/>
        <v>25.830475000000003</v>
      </c>
      <c r="L640" s="7">
        <f t="shared" si="67"/>
        <v>-18.420975000000006</v>
      </c>
      <c r="M640" s="10">
        <f t="shared" si="68"/>
        <v>38.082950000000004</v>
      </c>
      <c r="N640" s="7">
        <f t="shared" si="69"/>
        <v>0.62049999999999894</v>
      </c>
    </row>
    <row r="641" spans="1:14">
      <c r="A641" t="s">
        <v>30</v>
      </c>
      <c r="B641" t="s">
        <v>14</v>
      </c>
      <c r="C641">
        <v>107</v>
      </c>
      <c r="D641" s="2">
        <v>17.713000000000001</v>
      </c>
      <c r="E641" s="1">
        <v>3.65</v>
      </c>
      <c r="F641" s="1">
        <v>2.0299999999999998</v>
      </c>
      <c r="G641" s="6">
        <v>215</v>
      </c>
      <c r="H641" s="9">
        <f t="shared" si="63"/>
        <v>7.4094999999999995</v>
      </c>
      <c r="I641" s="9">
        <f t="shared" si="64"/>
        <v>13.3225</v>
      </c>
      <c r="J641" s="9">
        <f t="shared" si="65"/>
        <v>51.405450000000002</v>
      </c>
      <c r="K641" s="9">
        <f t="shared" si="66"/>
        <v>32.363975000000003</v>
      </c>
      <c r="L641" s="7">
        <f t="shared" si="67"/>
        <v>-24.954475000000002</v>
      </c>
      <c r="M641" s="10">
        <f t="shared" si="68"/>
        <v>38.082950000000004</v>
      </c>
      <c r="N641" s="7">
        <f t="shared" si="69"/>
        <v>-5.9130000000000003</v>
      </c>
    </row>
    <row r="642" spans="1:14">
      <c r="A642" t="s">
        <v>30</v>
      </c>
      <c r="B642" t="s">
        <v>14</v>
      </c>
      <c r="C642">
        <v>108</v>
      </c>
      <c r="D642" s="2">
        <v>17.713000000000001</v>
      </c>
      <c r="E642" s="1">
        <v>2.37</v>
      </c>
      <c r="F642" s="1">
        <v>2.17</v>
      </c>
      <c r="G642" s="6">
        <v>215</v>
      </c>
      <c r="H642" s="9">
        <f t="shared" ref="H642:H705" si="70">3.65*F642</f>
        <v>7.9204999999999997</v>
      </c>
      <c r="I642" s="9">
        <f t="shared" ref="I642:I705" si="71">3.65*E642</f>
        <v>8.650500000000001</v>
      </c>
      <c r="J642" s="9">
        <f t="shared" ref="J642:J705" si="72">I642+0.01*G642*D642</f>
        <v>46.733450000000005</v>
      </c>
      <c r="K642" s="9">
        <f t="shared" ref="K642:K705" si="73">AVERAGE(I642:J642)</f>
        <v>27.691975000000003</v>
      </c>
      <c r="L642" s="7">
        <f t="shared" ref="L642:L705" si="74">H642-K642</f>
        <v>-19.771475000000002</v>
      </c>
      <c r="M642" s="10">
        <f t="shared" ref="M642:M705" si="75">D642*G642/100</f>
        <v>38.082950000000004</v>
      </c>
      <c r="N642" s="7">
        <f t="shared" ref="N642:N705" si="76">H642-I642</f>
        <v>-0.73000000000000131</v>
      </c>
    </row>
    <row r="643" spans="1:14">
      <c r="A643" t="s">
        <v>30</v>
      </c>
      <c r="B643" t="s">
        <v>14</v>
      </c>
      <c r="C643">
        <v>109</v>
      </c>
      <c r="D643" s="2">
        <v>0</v>
      </c>
      <c r="E643" s="1">
        <v>1.98</v>
      </c>
      <c r="F643" s="1">
        <v>2.17</v>
      </c>
      <c r="G643" s="6">
        <v>215</v>
      </c>
      <c r="H643" s="9">
        <f t="shared" si="70"/>
        <v>7.9204999999999997</v>
      </c>
      <c r="I643" s="9">
        <f t="shared" si="71"/>
        <v>7.2269999999999994</v>
      </c>
      <c r="J643" s="9">
        <f t="shared" si="72"/>
        <v>7.2269999999999994</v>
      </c>
      <c r="K643" s="9">
        <f t="shared" si="73"/>
        <v>7.2269999999999994</v>
      </c>
      <c r="L643" s="7">
        <f t="shared" si="74"/>
        <v>0.69350000000000023</v>
      </c>
      <c r="M643" s="10">
        <f t="shared" si="75"/>
        <v>0</v>
      </c>
      <c r="N643" s="7">
        <f t="shared" si="76"/>
        <v>0.69350000000000023</v>
      </c>
    </row>
    <row r="644" spans="1:14">
      <c r="A644" t="s">
        <v>30</v>
      </c>
      <c r="B644" t="s">
        <v>14</v>
      </c>
      <c r="C644">
        <v>110</v>
      </c>
      <c r="D644" s="2">
        <v>0</v>
      </c>
      <c r="E644" s="1">
        <v>1.98</v>
      </c>
      <c r="F644" s="1">
        <v>2.17</v>
      </c>
      <c r="G644" s="6">
        <v>215</v>
      </c>
      <c r="H644" s="9">
        <f t="shared" si="70"/>
        <v>7.9204999999999997</v>
      </c>
      <c r="I644" s="9">
        <f t="shared" si="71"/>
        <v>7.2269999999999994</v>
      </c>
      <c r="J644" s="9">
        <f t="shared" si="72"/>
        <v>7.2269999999999994</v>
      </c>
      <c r="K644" s="9">
        <f t="shared" si="73"/>
        <v>7.2269999999999994</v>
      </c>
      <c r="L644" s="7">
        <f t="shared" si="74"/>
        <v>0.69350000000000023</v>
      </c>
      <c r="M644" s="10">
        <f t="shared" si="75"/>
        <v>0</v>
      </c>
      <c r="N644" s="7">
        <f t="shared" si="76"/>
        <v>0.69350000000000023</v>
      </c>
    </row>
    <row r="645" spans="1:14">
      <c r="A645" t="s">
        <v>30</v>
      </c>
      <c r="B645" t="s">
        <v>14</v>
      </c>
      <c r="C645">
        <v>111</v>
      </c>
      <c r="D645" s="2">
        <v>1.6E-2</v>
      </c>
      <c r="E645" s="1">
        <v>1.98</v>
      </c>
      <c r="F645" s="1">
        <v>2.17</v>
      </c>
      <c r="G645" s="6">
        <v>215</v>
      </c>
      <c r="H645" s="9">
        <f t="shared" si="70"/>
        <v>7.9204999999999997</v>
      </c>
      <c r="I645" s="9">
        <f t="shared" si="71"/>
        <v>7.2269999999999994</v>
      </c>
      <c r="J645" s="9">
        <f t="shared" si="72"/>
        <v>7.2613999999999992</v>
      </c>
      <c r="K645" s="9">
        <f t="shared" si="73"/>
        <v>7.2441999999999993</v>
      </c>
      <c r="L645" s="7">
        <f t="shared" si="74"/>
        <v>0.67630000000000035</v>
      </c>
      <c r="M645" s="10">
        <f t="shared" si="75"/>
        <v>3.44E-2</v>
      </c>
      <c r="N645" s="7">
        <f t="shared" si="76"/>
        <v>0.69350000000000023</v>
      </c>
    </row>
    <row r="646" spans="1:14">
      <c r="A646" t="s">
        <v>30</v>
      </c>
      <c r="B646" t="s">
        <v>14</v>
      </c>
      <c r="C646">
        <v>112</v>
      </c>
      <c r="D646" s="2">
        <v>17.713000000000001</v>
      </c>
      <c r="E646" s="1">
        <v>3.78</v>
      </c>
      <c r="F646" s="1">
        <v>2.17</v>
      </c>
      <c r="G646" s="6">
        <v>215</v>
      </c>
      <c r="H646" s="9">
        <f t="shared" si="70"/>
        <v>7.9204999999999997</v>
      </c>
      <c r="I646" s="9">
        <f t="shared" si="71"/>
        <v>13.796999999999999</v>
      </c>
      <c r="J646" s="9">
        <f t="shared" si="72"/>
        <v>51.879950000000001</v>
      </c>
      <c r="K646" s="9">
        <f t="shared" si="73"/>
        <v>32.838475000000003</v>
      </c>
      <c r="L646" s="7">
        <f t="shared" si="74"/>
        <v>-24.917975000000002</v>
      </c>
      <c r="M646" s="10">
        <f t="shared" si="75"/>
        <v>38.082950000000004</v>
      </c>
      <c r="N646" s="7">
        <f t="shared" si="76"/>
        <v>-5.8764999999999992</v>
      </c>
    </row>
    <row r="647" spans="1:14">
      <c r="A647" t="s">
        <v>30</v>
      </c>
      <c r="B647" t="s">
        <v>14</v>
      </c>
      <c r="C647">
        <v>113</v>
      </c>
      <c r="D647" s="2">
        <v>1.6E-2</v>
      </c>
      <c r="E647" s="1">
        <v>1.98</v>
      </c>
      <c r="F647" s="1">
        <v>2.17</v>
      </c>
      <c r="G647" s="6">
        <v>215</v>
      </c>
      <c r="H647" s="9">
        <f t="shared" si="70"/>
        <v>7.9204999999999997</v>
      </c>
      <c r="I647" s="9">
        <f t="shared" si="71"/>
        <v>7.2269999999999994</v>
      </c>
      <c r="J647" s="9">
        <f t="shared" si="72"/>
        <v>7.2613999999999992</v>
      </c>
      <c r="K647" s="9">
        <f t="shared" si="73"/>
        <v>7.2441999999999993</v>
      </c>
      <c r="L647" s="7">
        <f t="shared" si="74"/>
        <v>0.67630000000000035</v>
      </c>
      <c r="M647" s="10">
        <f t="shared" si="75"/>
        <v>3.44E-2</v>
      </c>
      <c r="N647" s="7">
        <f t="shared" si="76"/>
        <v>0.69350000000000023</v>
      </c>
    </row>
    <row r="648" spans="1:14">
      <c r="A648" t="s">
        <v>30</v>
      </c>
      <c r="B648" t="s">
        <v>14</v>
      </c>
      <c r="C648">
        <v>114</v>
      </c>
      <c r="D648" s="2">
        <v>1.6E-2</v>
      </c>
      <c r="E648" s="1">
        <v>1.98</v>
      </c>
      <c r="F648" s="1">
        <v>2.17</v>
      </c>
      <c r="G648" s="6">
        <v>215</v>
      </c>
      <c r="H648" s="9">
        <f t="shared" si="70"/>
        <v>7.9204999999999997</v>
      </c>
      <c r="I648" s="9">
        <f t="shared" si="71"/>
        <v>7.2269999999999994</v>
      </c>
      <c r="J648" s="9">
        <f t="shared" si="72"/>
        <v>7.2613999999999992</v>
      </c>
      <c r="K648" s="9">
        <f t="shared" si="73"/>
        <v>7.2441999999999993</v>
      </c>
      <c r="L648" s="7">
        <f t="shared" si="74"/>
        <v>0.67630000000000035</v>
      </c>
      <c r="M648" s="10">
        <f t="shared" si="75"/>
        <v>3.44E-2</v>
      </c>
      <c r="N648" s="7">
        <f t="shared" si="76"/>
        <v>0.69350000000000023</v>
      </c>
    </row>
    <row r="649" spans="1:14">
      <c r="A649" t="s">
        <v>30</v>
      </c>
      <c r="B649" t="s">
        <v>14</v>
      </c>
      <c r="C649">
        <v>115</v>
      </c>
      <c r="D649" s="2">
        <v>1.6E-2</v>
      </c>
      <c r="E649" s="1">
        <v>1.98</v>
      </c>
      <c r="F649" s="1">
        <v>2.17</v>
      </c>
      <c r="G649" s="6">
        <v>215</v>
      </c>
      <c r="H649" s="9">
        <f t="shared" si="70"/>
        <v>7.9204999999999997</v>
      </c>
      <c r="I649" s="9">
        <f t="shared" si="71"/>
        <v>7.2269999999999994</v>
      </c>
      <c r="J649" s="9">
        <f t="shared" si="72"/>
        <v>7.2613999999999992</v>
      </c>
      <c r="K649" s="9">
        <f t="shared" si="73"/>
        <v>7.2441999999999993</v>
      </c>
      <c r="L649" s="7">
        <f t="shared" si="74"/>
        <v>0.67630000000000035</v>
      </c>
      <c r="M649" s="10">
        <f t="shared" si="75"/>
        <v>3.44E-2</v>
      </c>
      <c r="N649" s="7">
        <f t="shared" si="76"/>
        <v>0.69350000000000023</v>
      </c>
    </row>
    <row r="650" spans="1:14">
      <c r="A650" t="s">
        <v>30</v>
      </c>
      <c r="B650" t="s">
        <v>14</v>
      </c>
      <c r="C650">
        <v>116</v>
      </c>
      <c r="D650" s="2">
        <v>0</v>
      </c>
      <c r="E650" s="1">
        <v>1.98</v>
      </c>
      <c r="F650" s="1">
        <v>2.17</v>
      </c>
      <c r="G650" s="6">
        <v>215</v>
      </c>
      <c r="H650" s="9">
        <f t="shared" si="70"/>
        <v>7.9204999999999997</v>
      </c>
      <c r="I650" s="9">
        <f t="shared" si="71"/>
        <v>7.2269999999999994</v>
      </c>
      <c r="J650" s="9">
        <f t="shared" si="72"/>
        <v>7.2269999999999994</v>
      </c>
      <c r="K650" s="9">
        <f t="shared" si="73"/>
        <v>7.2269999999999994</v>
      </c>
      <c r="L650" s="7">
        <f t="shared" si="74"/>
        <v>0.69350000000000023</v>
      </c>
      <c r="M650" s="10">
        <f t="shared" si="75"/>
        <v>0</v>
      </c>
      <c r="N650" s="7">
        <f t="shared" si="76"/>
        <v>0.69350000000000023</v>
      </c>
    </row>
    <row r="651" spans="1:14">
      <c r="A651" t="s">
        <v>30</v>
      </c>
      <c r="B651" t="s">
        <v>14</v>
      </c>
      <c r="C651">
        <v>117</v>
      </c>
      <c r="D651" s="2">
        <v>0</v>
      </c>
      <c r="E651" s="1">
        <v>1.98</v>
      </c>
      <c r="F651" s="1">
        <v>2.17</v>
      </c>
      <c r="G651" s="6">
        <v>215</v>
      </c>
      <c r="H651" s="9">
        <f t="shared" si="70"/>
        <v>7.9204999999999997</v>
      </c>
      <c r="I651" s="9">
        <f t="shared" si="71"/>
        <v>7.2269999999999994</v>
      </c>
      <c r="J651" s="9">
        <f t="shared" si="72"/>
        <v>7.2269999999999994</v>
      </c>
      <c r="K651" s="9">
        <f t="shared" si="73"/>
        <v>7.2269999999999994</v>
      </c>
      <c r="L651" s="7">
        <f t="shared" si="74"/>
        <v>0.69350000000000023</v>
      </c>
      <c r="M651" s="10">
        <f t="shared" si="75"/>
        <v>0</v>
      </c>
      <c r="N651" s="7">
        <f t="shared" si="76"/>
        <v>0.69350000000000023</v>
      </c>
    </row>
    <row r="652" spans="1:14">
      <c r="A652" t="s">
        <v>30</v>
      </c>
      <c r="B652" t="s">
        <v>14</v>
      </c>
      <c r="C652">
        <v>118</v>
      </c>
      <c r="D652" s="2">
        <v>0</v>
      </c>
      <c r="E652" s="1">
        <v>1.98</v>
      </c>
      <c r="F652" s="1">
        <v>2.17</v>
      </c>
      <c r="G652" s="6">
        <v>215</v>
      </c>
      <c r="H652" s="9">
        <f t="shared" si="70"/>
        <v>7.9204999999999997</v>
      </c>
      <c r="I652" s="9">
        <f t="shared" si="71"/>
        <v>7.2269999999999994</v>
      </c>
      <c r="J652" s="9">
        <f t="shared" si="72"/>
        <v>7.2269999999999994</v>
      </c>
      <c r="K652" s="9">
        <f t="shared" si="73"/>
        <v>7.2269999999999994</v>
      </c>
      <c r="L652" s="7">
        <f t="shared" si="74"/>
        <v>0.69350000000000023</v>
      </c>
      <c r="M652" s="10">
        <f t="shared" si="75"/>
        <v>0</v>
      </c>
      <c r="N652" s="7">
        <f t="shared" si="76"/>
        <v>0.69350000000000023</v>
      </c>
    </row>
    <row r="653" spans="1:14">
      <c r="A653" t="s">
        <v>30</v>
      </c>
      <c r="B653" t="s">
        <v>14</v>
      </c>
      <c r="C653">
        <v>119</v>
      </c>
      <c r="D653" s="2">
        <v>17.713000000000001</v>
      </c>
      <c r="E653" s="1">
        <v>1.98</v>
      </c>
      <c r="F653" s="1">
        <v>2.17</v>
      </c>
      <c r="G653" s="6">
        <v>215</v>
      </c>
      <c r="H653" s="9">
        <f t="shared" si="70"/>
        <v>7.9204999999999997</v>
      </c>
      <c r="I653" s="9">
        <f t="shared" si="71"/>
        <v>7.2269999999999994</v>
      </c>
      <c r="J653" s="9">
        <f t="shared" si="72"/>
        <v>45.309950000000001</v>
      </c>
      <c r="K653" s="9">
        <f t="shared" si="73"/>
        <v>26.268474999999999</v>
      </c>
      <c r="L653" s="7">
        <f t="shared" si="74"/>
        <v>-18.347974999999998</v>
      </c>
      <c r="M653" s="10">
        <f t="shared" si="75"/>
        <v>38.082950000000004</v>
      </c>
      <c r="N653" s="7">
        <f t="shared" si="76"/>
        <v>0.69350000000000023</v>
      </c>
    </row>
    <row r="654" spans="1:14">
      <c r="A654" t="s">
        <v>30</v>
      </c>
      <c r="B654" t="s">
        <v>14</v>
      </c>
      <c r="C654">
        <v>120</v>
      </c>
      <c r="D654" s="2">
        <v>0</v>
      </c>
      <c r="E654" s="1">
        <v>2.2999999999999998</v>
      </c>
      <c r="F654" s="1">
        <v>2.5099999999999998</v>
      </c>
      <c r="G654" s="6">
        <v>215</v>
      </c>
      <c r="H654" s="9">
        <f t="shared" si="70"/>
        <v>9.1614999999999984</v>
      </c>
      <c r="I654" s="9">
        <f t="shared" si="71"/>
        <v>8.3949999999999996</v>
      </c>
      <c r="J654" s="9">
        <f t="shared" si="72"/>
        <v>8.3949999999999996</v>
      </c>
      <c r="K654" s="9">
        <f t="shared" si="73"/>
        <v>8.3949999999999996</v>
      </c>
      <c r="L654" s="7">
        <f t="shared" si="74"/>
        <v>0.76649999999999885</v>
      </c>
      <c r="M654" s="10">
        <f t="shared" si="75"/>
        <v>0</v>
      </c>
      <c r="N654" s="7">
        <f t="shared" si="76"/>
        <v>0.76649999999999885</v>
      </c>
    </row>
    <row r="655" spans="1:14">
      <c r="A655" t="s">
        <v>30</v>
      </c>
      <c r="B655" t="s">
        <v>14</v>
      </c>
      <c r="C655">
        <v>121</v>
      </c>
      <c r="D655" s="2">
        <v>0</v>
      </c>
      <c r="E655" s="1">
        <v>2.2999999999999998</v>
      </c>
      <c r="F655" s="1">
        <v>2.5099999999999998</v>
      </c>
      <c r="G655" s="6">
        <v>215</v>
      </c>
      <c r="H655" s="9">
        <f t="shared" si="70"/>
        <v>9.1614999999999984</v>
      </c>
      <c r="I655" s="9">
        <f t="shared" si="71"/>
        <v>8.3949999999999996</v>
      </c>
      <c r="J655" s="9">
        <f t="shared" si="72"/>
        <v>8.3949999999999996</v>
      </c>
      <c r="K655" s="9">
        <f t="shared" si="73"/>
        <v>8.3949999999999996</v>
      </c>
      <c r="L655" s="7">
        <f t="shared" si="74"/>
        <v>0.76649999999999885</v>
      </c>
      <c r="M655" s="10">
        <f t="shared" si="75"/>
        <v>0</v>
      </c>
      <c r="N655" s="7">
        <f t="shared" si="76"/>
        <v>0.76649999999999885</v>
      </c>
    </row>
    <row r="656" spans="1:14">
      <c r="A656" t="s">
        <v>30</v>
      </c>
      <c r="B656" t="s">
        <v>14</v>
      </c>
      <c r="C656">
        <v>122</v>
      </c>
      <c r="D656" s="2">
        <v>0</v>
      </c>
      <c r="E656" s="1">
        <v>2</v>
      </c>
      <c r="F656" s="1">
        <v>2.2599999999999998</v>
      </c>
      <c r="G656" s="6">
        <v>215</v>
      </c>
      <c r="H656" s="9">
        <f t="shared" si="70"/>
        <v>8.2489999999999988</v>
      </c>
      <c r="I656" s="9">
        <f t="shared" si="71"/>
        <v>7.3</v>
      </c>
      <c r="J656" s="9">
        <f t="shared" si="72"/>
        <v>7.3</v>
      </c>
      <c r="K656" s="9">
        <f t="shared" si="73"/>
        <v>7.3</v>
      </c>
      <c r="L656" s="7">
        <f t="shared" si="74"/>
        <v>0.94899999999999896</v>
      </c>
      <c r="M656" s="10">
        <f t="shared" si="75"/>
        <v>0</v>
      </c>
      <c r="N656" s="7">
        <f t="shared" si="76"/>
        <v>0.94899999999999896</v>
      </c>
    </row>
    <row r="657" spans="1:14">
      <c r="A657" t="s">
        <v>30</v>
      </c>
      <c r="B657" t="s">
        <v>14</v>
      </c>
      <c r="C657">
        <v>123</v>
      </c>
      <c r="D657" s="2">
        <v>0</v>
      </c>
      <c r="E657" s="1">
        <v>4.99</v>
      </c>
      <c r="F657" s="1">
        <v>5.29</v>
      </c>
      <c r="G657" s="6">
        <v>215</v>
      </c>
      <c r="H657" s="9">
        <f t="shared" si="70"/>
        <v>19.308499999999999</v>
      </c>
      <c r="I657" s="9">
        <f t="shared" si="71"/>
        <v>18.2135</v>
      </c>
      <c r="J657" s="9">
        <f t="shared" si="72"/>
        <v>18.2135</v>
      </c>
      <c r="K657" s="9">
        <f t="shared" si="73"/>
        <v>18.2135</v>
      </c>
      <c r="L657" s="7">
        <f t="shared" si="74"/>
        <v>1.0949999999999989</v>
      </c>
      <c r="M657" s="10">
        <f t="shared" si="75"/>
        <v>0</v>
      </c>
      <c r="N657" s="7">
        <f t="shared" si="76"/>
        <v>1.0949999999999989</v>
      </c>
    </row>
    <row r="658" spans="1:14">
      <c r="A658" t="s">
        <v>30</v>
      </c>
      <c r="B658" t="s">
        <v>14</v>
      </c>
      <c r="C658">
        <v>124</v>
      </c>
      <c r="D658" s="2">
        <v>0</v>
      </c>
      <c r="E658" s="1">
        <v>2.16</v>
      </c>
      <c r="F658" s="1">
        <v>2.36</v>
      </c>
      <c r="G658" s="6">
        <v>215</v>
      </c>
      <c r="H658" s="9">
        <f t="shared" si="70"/>
        <v>8.613999999999999</v>
      </c>
      <c r="I658" s="9">
        <f t="shared" si="71"/>
        <v>7.8840000000000003</v>
      </c>
      <c r="J658" s="9">
        <f t="shared" si="72"/>
        <v>7.8840000000000003</v>
      </c>
      <c r="K658" s="9">
        <f t="shared" si="73"/>
        <v>7.8840000000000003</v>
      </c>
      <c r="L658" s="7">
        <f t="shared" si="74"/>
        <v>0.72999999999999865</v>
      </c>
      <c r="M658" s="10">
        <f t="shared" si="75"/>
        <v>0</v>
      </c>
      <c r="N658" s="7">
        <f t="shared" si="76"/>
        <v>0.72999999999999865</v>
      </c>
    </row>
    <row r="659" spans="1:14">
      <c r="A659" t="s">
        <v>30</v>
      </c>
      <c r="B659" t="s">
        <v>14</v>
      </c>
      <c r="C659">
        <v>125</v>
      </c>
      <c r="D659" s="2">
        <v>0</v>
      </c>
      <c r="E659" s="1">
        <v>2.2599999999999998</v>
      </c>
      <c r="F659" s="1">
        <v>2.17</v>
      </c>
      <c r="G659" s="6">
        <v>215</v>
      </c>
      <c r="H659" s="9">
        <f t="shared" si="70"/>
        <v>7.9204999999999997</v>
      </c>
      <c r="I659" s="9">
        <f t="shared" si="71"/>
        <v>8.2489999999999988</v>
      </c>
      <c r="J659" s="9">
        <f t="shared" si="72"/>
        <v>8.2489999999999988</v>
      </c>
      <c r="K659" s="9">
        <f t="shared" si="73"/>
        <v>8.2489999999999988</v>
      </c>
      <c r="L659" s="7">
        <f t="shared" si="74"/>
        <v>-0.32849999999999913</v>
      </c>
      <c r="M659" s="10">
        <f t="shared" si="75"/>
        <v>0</v>
      </c>
      <c r="N659" s="7">
        <f t="shared" si="76"/>
        <v>-0.32849999999999913</v>
      </c>
    </row>
    <row r="660" spans="1:14">
      <c r="A660" t="s">
        <v>30</v>
      </c>
      <c r="B660" t="s">
        <v>14</v>
      </c>
      <c r="C660">
        <v>126</v>
      </c>
      <c r="D660" s="2">
        <v>0</v>
      </c>
      <c r="E660" s="1">
        <v>2.15</v>
      </c>
      <c r="F660" s="1">
        <v>2.34</v>
      </c>
      <c r="G660" s="6">
        <v>215</v>
      </c>
      <c r="H660" s="9">
        <f t="shared" si="70"/>
        <v>8.5409999999999986</v>
      </c>
      <c r="I660" s="9">
        <f t="shared" si="71"/>
        <v>7.8474999999999993</v>
      </c>
      <c r="J660" s="9">
        <f t="shared" si="72"/>
        <v>7.8474999999999993</v>
      </c>
      <c r="K660" s="9">
        <f t="shared" si="73"/>
        <v>7.8474999999999993</v>
      </c>
      <c r="L660" s="7">
        <f t="shared" si="74"/>
        <v>0.69349999999999934</v>
      </c>
      <c r="M660" s="10">
        <f t="shared" si="75"/>
        <v>0</v>
      </c>
      <c r="N660" s="7">
        <f t="shared" si="76"/>
        <v>0.69349999999999934</v>
      </c>
    </row>
    <row r="661" spans="1:14">
      <c r="A661" t="s">
        <v>30</v>
      </c>
      <c r="B661" t="s">
        <v>14</v>
      </c>
      <c r="C661">
        <v>127</v>
      </c>
      <c r="D661" s="2">
        <v>0</v>
      </c>
      <c r="E661" s="1">
        <v>2.6</v>
      </c>
      <c r="F661" s="1">
        <v>2.36</v>
      </c>
      <c r="G661" s="6">
        <v>215</v>
      </c>
      <c r="H661" s="9">
        <f t="shared" si="70"/>
        <v>8.613999999999999</v>
      </c>
      <c r="I661" s="9">
        <f t="shared" si="71"/>
        <v>9.49</v>
      </c>
      <c r="J661" s="9">
        <f t="shared" si="72"/>
        <v>9.49</v>
      </c>
      <c r="K661" s="9">
        <f t="shared" si="73"/>
        <v>9.49</v>
      </c>
      <c r="L661" s="7">
        <f t="shared" si="74"/>
        <v>-0.87600000000000122</v>
      </c>
      <c r="M661" s="10">
        <f t="shared" si="75"/>
        <v>0</v>
      </c>
      <c r="N661" s="7">
        <f t="shared" si="76"/>
        <v>-0.87600000000000122</v>
      </c>
    </row>
    <row r="662" spans="1:14">
      <c r="A662" t="s">
        <v>30</v>
      </c>
      <c r="B662" t="s">
        <v>14</v>
      </c>
      <c r="C662">
        <v>128</v>
      </c>
      <c r="D662" s="2">
        <v>1.6E-2</v>
      </c>
      <c r="E662" s="1">
        <v>2.2999999999999998</v>
      </c>
      <c r="F662" s="1">
        <v>2.5099999999999998</v>
      </c>
      <c r="G662" s="6">
        <v>215</v>
      </c>
      <c r="H662" s="9">
        <f t="shared" si="70"/>
        <v>9.1614999999999984</v>
      </c>
      <c r="I662" s="9">
        <f t="shared" si="71"/>
        <v>8.3949999999999996</v>
      </c>
      <c r="J662" s="9">
        <f t="shared" si="72"/>
        <v>8.4293999999999993</v>
      </c>
      <c r="K662" s="9">
        <f t="shared" si="73"/>
        <v>8.4121999999999986</v>
      </c>
      <c r="L662" s="7">
        <f t="shared" si="74"/>
        <v>0.74929999999999986</v>
      </c>
      <c r="M662" s="10">
        <f t="shared" si="75"/>
        <v>3.44E-2</v>
      </c>
      <c r="N662" s="7">
        <f t="shared" si="76"/>
        <v>0.76649999999999885</v>
      </c>
    </row>
    <row r="663" spans="1:14">
      <c r="A663" t="s">
        <v>30</v>
      </c>
      <c r="B663" t="s">
        <v>14</v>
      </c>
      <c r="C663">
        <v>129</v>
      </c>
      <c r="D663" s="2">
        <v>0</v>
      </c>
      <c r="E663" s="1">
        <v>1.98</v>
      </c>
      <c r="F663" s="1">
        <v>2.17</v>
      </c>
      <c r="G663" s="6">
        <v>215</v>
      </c>
      <c r="H663" s="9">
        <f t="shared" si="70"/>
        <v>7.9204999999999997</v>
      </c>
      <c r="I663" s="9">
        <f t="shared" si="71"/>
        <v>7.2269999999999994</v>
      </c>
      <c r="J663" s="9">
        <f t="shared" si="72"/>
        <v>7.2269999999999994</v>
      </c>
      <c r="K663" s="9">
        <f t="shared" si="73"/>
        <v>7.2269999999999994</v>
      </c>
      <c r="L663" s="7">
        <f t="shared" si="74"/>
        <v>0.69350000000000023</v>
      </c>
      <c r="M663" s="10">
        <f t="shared" si="75"/>
        <v>0</v>
      </c>
      <c r="N663" s="7">
        <f t="shared" si="76"/>
        <v>0.69350000000000023</v>
      </c>
    </row>
    <row r="664" spans="1:14">
      <c r="A664" t="s">
        <v>30</v>
      </c>
      <c r="B664" t="s">
        <v>14</v>
      </c>
      <c r="C664">
        <v>130</v>
      </c>
      <c r="D664" s="2">
        <v>0</v>
      </c>
      <c r="E664" s="1">
        <v>2.2999999999999998</v>
      </c>
      <c r="F664" s="1">
        <v>2.5099999999999998</v>
      </c>
      <c r="G664" s="6">
        <v>215</v>
      </c>
      <c r="H664" s="9">
        <f t="shared" si="70"/>
        <v>9.1614999999999984</v>
      </c>
      <c r="I664" s="9">
        <f t="shared" si="71"/>
        <v>8.3949999999999996</v>
      </c>
      <c r="J664" s="9">
        <f t="shared" si="72"/>
        <v>8.3949999999999996</v>
      </c>
      <c r="K664" s="9">
        <f t="shared" si="73"/>
        <v>8.3949999999999996</v>
      </c>
      <c r="L664" s="7">
        <f t="shared" si="74"/>
        <v>0.76649999999999885</v>
      </c>
      <c r="M664" s="10">
        <f t="shared" si="75"/>
        <v>0</v>
      </c>
      <c r="N664" s="7">
        <f t="shared" si="76"/>
        <v>0.76649999999999885</v>
      </c>
    </row>
    <row r="665" spans="1:14">
      <c r="A665" t="s">
        <v>30</v>
      </c>
      <c r="B665" t="s">
        <v>14</v>
      </c>
      <c r="C665">
        <v>131</v>
      </c>
      <c r="D665" s="2">
        <v>61.238</v>
      </c>
      <c r="E665" s="1">
        <v>1.62</v>
      </c>
      <c r="F665" s="1">
        <v>1.78</v>
      </c>
      <c r="G665" s="6">
        <v>215</v>
      </c>
      <c r="H665" s="9">
        <f t="shared" si="70"/>
        <v>6.4969999999999999</v>
      </c>
      <c r="I665" s="9">
        <f t="shared" si="71"/>
        <v>5.9130000000000003</v>
      </c>
      <c r="J665" s="9">
        <f t="shared" si="72"/>
        <v>137.57470000000001</v>
      </c>
      <c r="K665" s="9">
        <f t="shared" si="73"/>
        <v>71.743850000000009</v>
      </c>
      <c r="L665" s="7">
        <f t="shared" si="74"/>
        <v>-65.246850000000009</v>
      </c>
      <c r="M665" s="10">
        <f t="shared" si="75"/>
        <v>131.6617</v>
      </c>
      <c r="N665" s="7">
        <f t="shared" si="76"/>
        <v>0.58399999999999963</v>
      </c>
    </row>
    <row r="666" spans="1:14">
      <c r="A666" t="s">
        <v>30</v>
      </c>
      <c r="B666" t="s">
        <v>14</v>
      </c>
      <c r="C666">
        <v>132</v>
      </c>
      <c r="D666" s="2">
        <v>0</v>
      </c>
      <c r="E666" s="1">
        <v>2.0299999999999998</v>
      </c>
      <c r="F666" s="1">
        <v>1.78</v>
      </c>
      <c r="G666" s="6">
        <v>215</v>
      </c>
      <c r="H666" s="9">
        <f t="shared" si="70"/>
        <v>6.4969999999999999</v>
      </c>
      <c r="I666" s="9">
        <f t="shared" si="71"/>
        <v>7.4094999999999995</v>
      </c>
      <c r="J666" s="9">
        <f t="shared" si="72"/>
        <v>7.4094999999999995</v>
      </c>
      <c r="K666" s="9">
        <f t="shared" si="73"/>
        <v>7.4094999999999995</v>
      </c>
      <c r="L666" s="7">
        <f t="shared" si="74"/>
        <v>-0.91249999999999964</v>
      </c>
      <c r="M666" s="10">
        <f t="shared" si="75"/>
        <v>0</v>
      </c>
      <c r="N666" s="7">
        <f t="shared" si="76"/>
        <v>-0.91249999999999964</v>
      </c>
    </row>
    <row r="667" spans="1:14">
      <c r="A667" t="s">
        <v>30</v>
      </c>
      <c r="B667" t="s">
        <v>14</v>
      </c>
      <c r="C667">
        <v>133</v>
      </c>
      <c r="D667" s="2">
        <v>0</v>
      </c>
      <c r="E667" s="1">
        <v>2.16</v>
      </c>
      <c r="F667" s="1">
        <v>2.36</v>
      </c>
      <c r="G667" s="6">
        <v>215</v>
      </c>
      <c r="H667" s="9">
        <f t="shared" si="70"/>
        <v>8.613999999999999</v>
      </c>
      <c r="I667" s="9">
        <f t="shared" si="71"/>
        <v>7.8840000000000003</v>
      </c>
      <c r="J667" s="9">
        <f t="shared" si="72"/>
        <v>7.8840000000000003</v>
      </c>
      <c r="K667" s="9">
        <f t="shared" si="73"/>
        <v>7.8840000000000003</v>
      </c>
      <c r="L667" s="7">
        <f t="shared" si="74"/>
        <v>0.72999999999999865</v>
      </c>
      <c r="M667" s="10">
        <f t="shared" si="75"/>
        <v>0</v>
      </c>
      <c r="N667" s="7">
        <f t="shared" si="76"/>
        <v>0.72999999999999865</v>
      </c>
    </row>
    <row r="668" spans="1:14">
      <c r="A668" t="s">
        <v>30</v>
      </c>
      <c r="B668" t="s">
        <v>14</v>
      </c>
      <c r="C668">
        <v>134</v>
      </c>
      <c r="D668" s="2">
        <v>0</v>
      </c>
      <c r="E668" s="1">
        <v>2.16</v>
      </c>
      <c r="F668" s="1">
        <v>2.36</v>
      </c>
      <c r="G668" s="6">
        <v>215</v>
      </c>
      <c r="H668" s="9">
        <f t="shared" si="70"/>
        <v>8.613999999999999</v>
      </c>
      <c r="I668" s="9">
        <f t="shared" si="71"/>
        <v>7.8840000000000003</v>
      </c>
      <c r="J668" s="9">
        <f t="shared" si="72"/>
        <v>7.8840000000000003</v>
      </c>
      <c r="K668" s="9">
        <f t="shared" si="73"/>
        <v>7.8840000000000003</v>
      </c>
      <c r="L668" s="7">
        <f t="shared" si="74"/>
        <v>0.72999999999999865</v>
      </c>
      <c r="M668" s="10">
        <f t="shared" si="75"/>
        <v>0</v>
      </c>
      <c r="N668" s="7">
        <f t="shared" si="76"/>
        <v>0.72999999999999865</v>
      </c>
    </row>
    <row r="669" spans="1:14">
      <c r="A669" t="s">
        <v>30</v>
      </c>
      <c r="B669" t="s">
        <v>14</v>
      </c>
      <c r="C669">
        <v>135</v>
      </c>
      <c r="D669" s="2">
        <v>0</v>
      </c>
      <c r="E669" s="1">
        <v>2.16</v>
      </c>
      <c r="F669" s="1">
        <v>2.36</v>
      </c>
      <c r="G669" s="6">
        <v>215</v>
      </c>
      <c r="H669" s="9">
        <f t="shared" si="70"/>
        <v>8.613999999999999</v>
      </c>
      <c r="I669" s="9">
        <f t="shared" si="71"/>
        <v>7.8840000000000003</v>
      </c>
      <c r="J669" s="9">
        <f t="shared" si="72"/>
        <v>7.8840000000000003</v>
      </c>
      <c r="K669" s="9">
        <f t="shared" si="73"/>
        <v>7.8840000000000003</v>
      </c>
      <c r="L669" s="7">
        <f t="shared" si="74"/>
        <v>0.72999999999999865</v>
      </c>
      <c r="M669" s="10">
        <f t="shared" si="75"/>
        <v>0</v>
      </c>
      <c r="N669" s="7">
        <f t="shared" si="76"/>
        <v>0.72999999999999865</v>
      </c>
    </row>
    <row r="670" spans="1:14">
      <c r="A670" t="s">
        <v>30</v>
      </c>
      <c r="B670" t="s">
        <v>14</v>
      </c>
      <c r="C670">
        <v>136</v>
      </c>
      <c r="D670" s="2">
        <v>1.6E-2</v>
      </c>
      <c r="E670" s="1">
        <v>1.98</v>
      </c>
      <c r="F670" s="1">
        <v>2.17</v>
      </c>
      <c r="G670" s="6">
        <v>215</v>
      </c>
      <c r="H670" s="9">
        <f t="shared" si="70"/>
        <v>7.9204999999999997</v>
      </c>
      <c r="I670" s="9">
        <f t="shared" si="71"/>
        <v>7.2269999999999994</v>
      </c>
      <c r="J670" s="9">
        <f t="shared" si="72"/>
        <v>7.2613999999999992</v>
      </c>
      <c r="K670" s="9">
        <f t="shared" si="73"/>
        <v>7.2441999999999993</v>
      </c>
      <c r="L670" s="7">
        <f t="shared" si="74"/>
        <v>0.67630000000000035</v>
      </c>
      <c r="M670" s="10">
        <f t="shared" si="75"/>
        <v>3.44E-2</v>
      </c>
      <c r="N670" s="7">
        <f t="shared" si="76"/>
        <v>0.69350000000000023</v>
      </c>
    </row>
    <row r="671" spans="1:14">
      <c r="A671" t="s">
        <v>30</v>
      </c>
      <c r="B671" t="s">
        <v>14</v>
      </c>
      <c r="C671">
        <v>137</v>
      </c>
      <c r="D671" s="2">
        <v>17.713000000000001</v>
      </c>
      <c r="E671" s="1">
        <v>1.82</v>
      </c>
      <c r="F671" s="1">
        <v>1.99</v>
      </c>
      <c r="G671" s="6">
        <v>215</v>
      </c>
      <c r="H671" s="9">
        <f t="shared" si="70"/>
        <v>7.2634999999999996</v>
      </c>
      <c r="I671" s="9">
        <f t="shared" si="71"/>
        <v>6.6429999999999998</v>
      </c>
      <c r="J671" s="9">
        <f t="shared" si="72"/>
        <v>44.725950000000005</v>
      </c>
      <c r="K671" s="9">
        <f t="shared" si="73"/>
        <v>25.684475000000003</v>
      </c>
      <c r="L671" s="7">
        <f t="shared" si="74"/>
        <v>-18.420975000000002</v>
      </c>
      <c r="M671" s="10">
        <f t="shared" si="75"/>
        <v>38.082950000000004</v>
      </c>
      <c r="N671" s="7">
        <f t="shared" si="76"/>
        <v>0.62049999999999983</v>
      </c>
    </row>
    <row r="672" spans="1:14">
      <c r="A672" t="s">
        <v>30</v>
      </c>
      <c r="B672" t="s">
        <v>15</v>
      </c>
      <c r="C672">
        <v>1</v>
      </c>
      <c r="D672" s="2">
        <v>0</v>
      </c>
      <c r="E672" s="1">
        <v>8.4499999999999993</v>
      </c>
      <c r="F672" s="1">
        <v>9.0399999999999991</v>
      </c>
      <c r="G672" s="6">
        <v>845</v>
      </c>
      <c r="H672" s="9">
        <f t="shared" si="70"/>
        <v>32.995999999999995</v>
      </c>
      <c r="I672" s="9">
        <f t="shared" si="71"/>
        <v>30.842499999999998</v>
      </c>
      <c r="J672" s="9">
        <f t="shared" si="72"/>
        <v>30.842499999999998</v>
      </c>
      <c r="K672" s="9">
        <f t="shared" si="73"/>
        <v>30.842499999999998</v>
      </c>
      <c r="L672" s="7">
        <f t="shared" si="74"/>
        <v>2.1534999999999975</v>
      </c>
      <c r="M672" s="10">
        <f t="shared" si="75"/>
        <v>0</v>
      </c>
      <c r="N672" s="7">
        <f t="shared" si="76"/>
        <v>2.1534999999999975</v>
      </c>
    </row>
    <row r="673" spans="1:14">
      <c r="A673" t="s">
        <v>30</v>
      </c>
      <c r="B673" t="s">
        <v>15</v>
      </c>
      <c r="C673">
        <v>2</v>
      </c>
      <c r="D673" s="2">
        <v>0</v>
      </c>
      <c r="E673" s="1">
        <v>7.52</v>
      </c>
      <c r="F673" s="1">
        <v>8.08</v>
      </c>
      <c r="G673" s="6">
        <v>845</v>
      </c>
      <c r="H673" s="9">
        <f t="shared" si="70"/>
        <v>29.492000000000001</v>
      </c>
      <c r="I673" s="9">
        <f t="shared" si="71"/>
        <v>27.447999999999997</v>
      </c>
      <c r="J673" s="9">
        <f t="shared" si="72"/>
        <v>27.447999999999997</v>
      </c>
      <c r="K673" s="9">
        <f t="shared" si="73"/>
        <v>27.447999999999997</v>
      </c>
      <c r="L673" s="7">
        <f t="shared" si="74"/>
        <v>2.044000000000004</v>
      </c>
      <c r="M673" s="10">
        <f t="shared" si="75"/>
        <v>0</v>
      </c>
      <c r="N673" s="7">
        <f t="shared" si="76"/>
        <v>2.044000000000004</v>
      </c>
    </row>
    <row r="674" spans="1:14">
      <c r="A674" t="s">
        <v>30</v>
      </c>
      <c r="B674" t="s">
        <v>15</v>
      </c>
      <c r="C674">
        <v>3</v>
      </c>
      <c r="D674" s="2">
        <v>0</v>
      </c>
      <c r="E674" s="1">
        <v>11.49</v>
      </c>
      <c r="F674" s="1">
        <v>12.36</v>
      </c>
      <c r="G674" s="6">
        <v>845</v>
      </c>
      <c r="H674" s="9">
        <f t="shared" si="70"/>
        <v>45.113999999999997</v>
      </c>
      <c r="I674" s="9">
        <f t="shared" si="71"/>
        <v>41.938499999999998</v>
      </c>
      <c r="J674" s="9">
        <f t="shared" si="72"/>
        <v>41.938499999999998</v>
      </c>
      <c r="K674" s="9">
        <f t="shared" si="73"/>
        <v>41.938499999999998</v>
      </c>
      <c r="L674" s="7">
        <f t="shared" si="74"/>
        <v>3.1754999999999995</v>
      </c>
      <c r="M674" s="10">
        <f t="shared" si="75"/>
        <v>0</v>
      </c>
      <c r="N674" s="7">
        <f t="shared" si="76"/>
        <v>3.1754999999999995</v>
      </c>
    </row>
    <row r="675" spans="1:14">
      <c r="A675" t="s">
        <v>30</v>
      </c>
      <c r="B675" t="s">
        <v>15</v>
      </c>
      <c r="C675">
        <v>4</v>
      </c>
      <c r="D675" s="2">
        <v>0.25600000000000001</v>
      </c>
      <c r="E675" s="1">
        <v>11.09</v>
      </c>
      <c r="F675" s="1">
        <v>12</v>
      </c>
      <c r="G675" s="6">
        <v>845</v>
      </c>
      <c r="H675" s="9">
        <f t="shared" si="70"/>
        <v>43.8</v>
      </c>
      <c r="I675" s="9">
        <f t="shared" si="71"/>
        <v>40.478499999999997</v>
      </c>
      <c r="J675" s="9">
        <f t="shared" si="72"/>
        <v>42.6417</v>
      </c>
      <c r="K675" s="9">
        <f t="shared" si="73"/>
        <v>41.560099999999998</v>
      </c>
      <c r="L675" s="7">
        <f t="shared" si="74"/>
        <v>2.2398999999999987</v>
      </c>
      <c r="M675" s="10">
        <f t="shared" si="75"/>
        <v>2.1631999999999998</v>
      </c>
      <c r="N675" s="7">
        <f t="shared" si="76"/>
        <v>3.3215000000000003</v>
      </c>
    </row>
    <row r="676" spans="1:14">
      <c r="A676" t="s">
        <v>30</v>
      </c>
      <c r="B676" t="s">
        <v>15</v>
      </c>
      <c r="C676">
        <v>5</v>
      </c>
      <c r="D676" s="2">
        <v>0</v>
      </c>
      <c r="E676" s="1">
        <v>3.34</v>
      </c>
      <c r="F676" s="1">
        <v>3.59</v>
      </c>
      <c r="G676" s="6">
        <v>845</v>
      </c>
      <c r="H676" s="9">
        <f t="shared" si="70"/>
        <v>13.103499999999999</v>
      </c>
      <c r="I676" s="9">
        <f t="shared" si="71"/>
        <v>12.190999999999999</v>
      </c>
      <c r="J676" s="9">
        <f t="shared" si="72"/>
        <v>12.190999999999999</v>
      </c>
      <c r="K676" s="9">
        <f t="shared" si="73"/>
        <v>12.190999999999999</v>
      </c>
      <c r="L676" s="7">
        <f t="shared" si="74"/>
        <v>0.91249999999999964</v>
      </c>
      <c r="M676" s="10">
        <f t="shared" si="75"/>
        <v>0</v>
      </c>
      <c r="N676" s="7">
        <f t="shared" si="76"/>
        <v>0.91249999999999964</v>
      </c>
    </row>
    <row r="677" spans="1:14">
      <c r="A677" t="s">
        <v>30</v>
      </c>
      <c r="B677" t="s">
        <v>15</v>
      </c>
      <c r="C677">
        <v>6</v>
      </c>
      <c r="D677" s="2">
        <v>0</v>
      </c>
      <c r="E677" s="1">
        <v>3.34</v>
      </c>
      <c r="F677" s="1">
        <v>3.59</v>
      </c>
      <c r="G677" s="6">
        <v>845</v>
      </c>
      <c r="H677" s="9">
        <f t="shared" si="70"/>
        <v>13.103499999999999</v>
      </c>
      <c r="I677" s="9">
        <f t="shared" si="71"/>
        <v>12.190999999999999</v>
      </c>
      <c r="J677" s="9">
        <f t="shared" si="72"/>
        <v>12.190999999999999</v>
      </c>
      <c r="K677" s="9">
        <f t="shared" si="73"/>
        <v>12.190999999999999</v>
      </c>
      <c r="L677" s="7">
        <f t="shared" si="74"/>
        <v>0.91249999999999964</v>
      </c>
      <c r="M677" s="10">
        <f t="shared" si="75"/>
        <v>0</v>
      </c>
      <c r="N677" s="7">
        <f t="shared" si="76"/>
        <v>0.91249999999999964</v>
      </c>
    </row>
    <row r="678" spans="1:14">
      <c r="A678" t="s">
        <v>30</v>
      </c>
      <c r="B678" t="s">
        <v>15</v>
      </c>
      <c r="C678">
        <v>8</v>
      </c>
      <c r="D678" s="2">
        <v>0</v>
      </c>
      <c r="E678" s="1">
        <v>3.34</v>
      </c>
      <c r="F678" s="1">
        <v>3.59</v>
      </c>
      <c r="G678" s="6">
        <v>845</v>
      </c>
      <c r="H678" s="9">
        <f t="shared" si="70"/>
        <v>13.103499999999999</v>
      </c>
      <c r="I678" s="9">
        <f t="shared" si="71"/>
        <v>12.190999999999999</v>
      </c>
      <c r="J678" s="9">
        <f t="shared" si="72"/>
        <v>12.190999999999999</v>
      </c>
      <c r="K678" s="9">
        <f t="shared" si="73"/>
        <v>12.190999999999999</v>
      </c>
      <c r="L678" s="7">
        <f t="shared" si="74"/>
        <v>0.91249999999999964</v>
      </c>
      <c r="M678" s="10">
        <f t="shared" si="75"/>
        <v>0</v>
      </c>
      <c r="N678" s="7">
        <f t="shared" si="76"/>
        <v>0.91249999999999964</v>
      </c>
    </row>
    <row r="679" spans="1:14">
      <c r="A679" t="s">
        <v>30</v>
      </c>
      <c r="B679" t="s">
        <v>15</v>
      </c>
      <c r="C679">
        <v>9</v>
      </c>
      <c r="D679" s="2">
        <v>0</v>
      </c>
      <c r="E679" s="1">
        <v>3.34</v>
      </c>
      <c r="F679" s="1">
        <v>3.59</v>
      </c>
      <c r="G679" s="6">
        <v>845</v>
      </c>
      <c r="H679" s="9">
        <f t="shared" si="70"/>
        <v>13.103499999999999</v>
      </c>
      <c r="I679" s="9">
        <f t="shared" si="71"/>
        <v>12.190999999999999</v>
      </c>
      <c r="J679" s="9">
        <f t="shared" si="72"/>
        <v>12.190999999999999</v>
      </c>
      <c r="K679" s="9">
        <f t="shared" si="73"/>
        <v>12.190999999999999</v>
      </c>
      <c r="L679" s="7">
        <f t="shared" si="74"/>
        <v>0.91249999999999964</v>
      </c>
      <c r="M679" s="10">
        <f t="shared" si="75"/>
        <v>0</v>
      </c>
      <c r="N679" s="7">
        <f t="shared" si="76"/>
        <v>0.91249999999999964</v>
      </c>
    </row>
    <row r="680" spans="1:14">
      <c r="A680" t="s">
        <v>30</v>
      </c>
      <c r="B680" t="s">
        <v>15</v>
      </c>
      <c r="C680">
        <v>10</v>
      </c>
      <c r="D680" s="2">
        <v>0</v>
      </c>
      <c r="E680" s="1">
        <v>3.34</v>
      </c>
      <c r="F680" s="1">
        <v>3.6</v>
      </c>
      <c r="G680" s="6">
        <v>845</v>
      </c>
      <c r="H680" s="9">
        <f t="shared" si="70"/>
        <v>13.14</v>
      </c>
      <c r="I680" s="9">
        <f t="shared" si="71"/>
        <v>12.190999999999999</v>
      </c>
      <c r="J680" s="9">
        <f t="shared" si="72"/>
        <v>12.190999999999999</v>
      </c>
      <c r="K680" s="9">
        <f t="shared" si="73"/>
        <v>12.190999999999999</v>
      </c>
      <c r="L680" s="7">
        <f t="shared" si="74"/>
        <v>0.94900000000000162</v>
      </c>
      <c r="M680" s="10">
        <f t="shared" si="75"/>
        <v>0</v>
      </c>
      <c r="N680" s="7">
        <f t="shared" si="76"/>
        <v>0.94900000000000162</v>
      </c>
    </row>
    <row r="681" spans="1:14">
      <c r="A681" t="s">
        <v>30</v>
      </c>
      <c r="B681" t="s">
        <v>15</v>
      </c>
      <c r="C681">
        <v>11</v>
      </c>
      <c r="D681" s="2">
        <v>0.95099999999999996</v>
      </c>
      <c r="E681" s="1">
        <v>3.34</v>
      </c>
      <c r="F681" s="1">
        <v>3.59</v>
      </c>
      <c r="G681" s="6">
        <v>845</v>
      </c>
      <c r="H681" s="9">
        <f t="shared" si="70"/>
        <v>13.103499999999999</v>
      </c>
      <c r="I681" s="9">
        <f t="shared" si="71"/>
        <v>12.190999999999999</v>
      </c>
      <c r="J681" s="9">
        <f t="shared" si="72"/>
        <v>20.226949999999999</v>
      </c>
      <c r="K681" s="9">
        <f t="shared" si="73"/>
        <v>16.208974999999999</v>
      </c>
      <c r="L681" s="7">
        <f t="shared" si="74"/>
        <v>-3.1054750000000002</v>
      </c>
      <c r="M681" s="10">
        <f t="shared" si="75"/>
        <v>8.0359499999999997</v>
      </c>
      <c r="N681" s="7">
        <f t="shared" si="76"/>
        <v>0.91249999999999964</v>
      </c>
    </row>
    <row r="682" spans="1:14">
      <c r="A682" t="s">
        <v>30</v>
      </c>
      <c r="B682" t="s">
        <v>15</v>
      </c>
      <c r="C682">
        <v>12</v>
      </c>
      <c r="D682" s="2">
        <v>0</v>
      </c>
      <c r="E682" s="1">
        <v>1.71</v>
      </c>
      <c r="F682" s="1">
        <v>1.82</v>
      </c>
      <c r="G682" s="6">
        <v>845</v>
      </c>
      <c r="H682" s="9">
        <f t="shared" si="70"/>
        <v>6.6429999999999998</v>
      </c>
      <c r="I682" s="9">
        <f t="shared" si="71"/>
        <v>6.2414999999999994</v>
      </c>
      <c r="J682" s="9">
        <f t="shared" si="72"/>
        <v>6.2414999999999994</v>
      </c>
      <c r="K682" s="9">
        <f t="shared" si="73"/>
        <v>6.2414999999999994</v>
      </c>
      <c r="L682" s="7">
        <f t="shared" si="74"/>
        <v>0.40150000000000041</v>
      </c>
      <c r="M682" s="10">
        <f t="shared" si="75"/>
        <v>0</v>
      </c>
      <c r="N682" s="7">
        <f t="shared" si="76"/>
        <v>0.40150000000000041</v>
      </c>
    </row>
    <row r="683" spans="1:14">
      <c r="A683" t="s">
        <v>30</v>
      </c>
      <c r="B683" t="s">
        <v>15</v>
      </c>
      <c r="C683">
        <v>13</v>
      </c>
      <c r="D683" s="2">
        <v>1.028</v>
      </c>
      <c r="E683" s="1">
        <v>3.35</v>
      </c>
      <c r="F683" s="1">
        <v>3.61</v>
      </c>
      <c r="G683" s="6">
        <v>845</v>
      </c>
      <c r="H683" s="9">
        <f t="shared" si="70"/>
        <v>13.176499999999999</v>
      </c>
      <c r="I683" s="9">
        <f t="shared" si="71"/>
        <v>12.227499999999999</v>
      </c>
      <c r="J683" s="9">
        <f t="shared" si="72"/>
        <v>20.914099999999998</v>
      </c>
      <c r="K683" s="9">
        <f t="shared" si="73"/>
        <v>16.570799999999998</v>
      </c>
      <c r="L683" s="7">
        <f t="shared" si="74"/>
        <v>-3.3942999999999994</v>
      </c>
      <c r="M683" s="10">
        <f t="shared" si="75"/>
        <v>8.6866000000000003</v>
      </c>
      <c r="N683" s="7">
        <f t="shared" si="76"/>
        <v>0.94899999999999984</v>
      </c>
    </row>
    <row r="684" spans="1:14">
      <c r="A684" t="s">
        <v>30</v>
      </c>
      <c r="B684" t="s">
        <v>15</v>
      </c>
      <c r="C684">
        <v>14</v>
      </c>
      <c r="D684" s="2">
        <v>0</v>
      </c>
      <c r="E684" s="1">
        <v>6.9</v>
      </c>
      <c r="F684" s="1">
        <v>3.76</v>
      </c>
      <c r="G684" s="6">
        <v>845</v>
      </c>
      <c r="H684" s="9">
        <f t="shared" si="70"/>
        <v>13.723999999999998</v>
      </c>
      <c r="I684" s="9">
        <f t="shared" si="71"/>
        <v>25.185000000000002</v>
      </c>
      <c r="J684" s="9">
        <f t="shared" si="72"/>
        <v>25.185000000000002</v>
      </c>
      <c r="K684" s="9">
        <f t="shared" si="73"/>
        <v>25.185000000000002</v>
      </c>
      <c r="L684" s="7">
        <f t="shared" si="74"/>
        <v>-11.461000000000004</v>
      </c>
      <c r="M684" s="10">
        <f t="shared" si="75"/>
        <v>0</v>
      </c>
      <c r="N684" s="7">
        <f t="shared" si="76"/>
        <v>-11.461000000000004</v>
      </c>
    </row>
    <row r="685" spans="1:14">
      <c r="A685" t="s">
        <v>30</v>
      </c>
      <c r="B685" t="s">
        <v>15</v>
      </c>
      <c r="C685">
        <v>15</v>
      </c>
      <c r="D685" s="2">
        <v>0.88800000000000001</v>
      </c>
      <c r="E685" s="1">
        <v>8.42</v>
      </c>
      <c r="F685" s="1">
        <v>8.83</v>
      </c>
      <c r="G685" s="6">
        <v>845</v>
      </c>
      <c r="H685" s="9">
        <f t="shared" si="70"/>
        <v>32.229500000000002</v>
      </c>
      <c r="I685" s="9">
        <f t="shared" si="71"/>
        <v>30.733000000000001</v>
      </c>
      <c r="J685" s="9">
        <f t="shared" si="72"/>
        <v>38.236600000000003</v>
      </c>
      <c r="K685" s="9">
        <f t="shared" si="73"/>
        <v>34.4848</v>
      </c>
      <c r="L685" s="7">
        <f t="shared" si="74"/>
        <v>-2.2552999999999983</v>
      </c>
      <c r="M685" s="10">
        <f t="shared" si="75"/>
        <v>7.5036000000000005</v>
      </c>
      <c r="N685" s="7">
        <f t="shared" si="76"/>
        <v>1.4965000000000011</v>
      </c>
    </row>
    <row r="686" spans="1:14">
      <c r="A686" t="s">
        <v>30</v>
      </c>
      <c r="B686" t="s">
        <v>15</v>
      </c>
      <c r="C686">
        <v>16</v>
      </c>
      <c r="D686" s="2">
        <v>0</v>
      </c>
      <c r="E686" s="1">
        <v>19.88</v>
      </c>
      <c r="F686" s="1">
        <v>21.44</v>
      </c>
      <c r="G686" s="6">
        <v>845</v>
      </c>
      <c r="H686" s="9">
        <f t="shared" si="70"/>
        <v>78.256</v>
      </c>
      <c r="I686" s="9">
        <f t="shared" si="71"/>
        <v>72.561999999999998</v>
      </c>
      <c r="J686" s="9">
        <f t="shared" si="72"/>
        <v>72.561999999999998</v>
      </c>
      <c r="K686" s="9">
        <f t="shared" si="73"/>
        <v>72.561999999999998</v>
      </c>
      <c r="L686" s="7">
        <f t="shared" si="74"/>
        <v>5.6940000000000026</v>
      </c>
      <c r="M686" s="10">
        <f t="shared" si="75"/>
        <v>0</v>
      </c>
      <c r="N686" s="7">
        <f t="shared" si="76"/>
        <v>5.6940000000000026</v>
      </c>
    </row>
    <row r="687" spans="1:14">
      <c r="A687" t="s">
        <v>30</v>
      </c>
      <c r="B687" t="s">
        <v>15</v>
      </c>
      <c r="C687">
        <v>17</v>
      </c>
      <c r="D687" s="2">
        <v>0</v>
      </c>
      <c r="E687" s="1">
        <v>0.62</v>
      </c>
      <c r="F687" s="1">
        <v>0.63</v>
      </c>
      <c r="G687" s="6">
        <v>845</v>
      </c>
      <c r="H687" s="9">
        <f t="shared" si="70"/>
        <v>2.2995000000000001</v>
      </c>
      <c r="I687" s="9">
        <f t="shared" si="71"/>
        <v>2.2629999999999999</v>
      </c>
      <c r="J687" s="9">
        <f t="shared" si="72"/>
        <v>2.2629999999999999</v>
      </c>
      <c r="K687" s="9">
        <f t="shared" si="73"/>
        <v>2.2629999999999999</v>
      </c>
      <c r="L687" s="7">
        <f t="shared" si="74"/>
        <v>3.6500000000000199E-2</v>
      </c>
      <c r="M687" s="10">
        <f t="shared" si="75"/>
        <v>0</v>
      </c>
      <c r="N687" s="7">
        <f t="shared" si="76"/>
        <v>3.6500000000000199E-2</v>
      </c>
    </row>
    <row r="688" spans="1:14">
      <c r="A688" t="s">
        <v>30</v>
      </c>
      <c r="B688" t="s">
        <v>15</v>
      </c>
      <c r="C688">
        <v>18</v>
      </c>
      <c r="D688" s="2">
        <v>0</v>
      </c>
      <c r="E688" s="1">
        <v>1.24</v>
      </c>
      <c r="F688" s="1">
        <v>1.26</v>
      </c>
      <c r="G688" s="6">
        <v>845</v>
      </c>
      <c r="H688" s="9">
        <f t="shared" si="70"/>
        <v>4.5990000000000002</v>
      </c>
      <c r="I688" s="9">
        <f t="shared" si="71"/>
        <v>4.5259999999999998</v>
      </c>
      <c r="J688" s="9">
        <f t="shared" si="72"/>
        <v>4.5259999999999998</v>
      </c>
      <c r="K688" s="9">
        <f t="shared" si="73"/>
        <v>4.5259999999999998</v>
      </c>
      <c r="L688" s="7">
        <f t="shared" si="74"/>
        <v>7.3000000000000398E-2</v>
      </c>
      <c r="M688" s="10">
        <f t="shared" si="75"/>
        <v>0</v>
      </c>
      <c r="N688" s="7">
        <f t="shared" si="76"/>
        <v>7.3000000000000398E-2</v>
      </c>
    </row>
    <row r="689" spans="1:14">
      <c r="A689" t="s">
        <v>30</v>
      </c>
      <c r="B689" t="s">
        <v>15</v>
      </c>
      <c r="C689">
        <v>19</v>
      </c>
      <c r="D689" s="2">
        <v>0</v>
      </c>
      <c r="E689" s="1">
        <v>0.75</v>
      </c>
      <c r="F689" s="1">
        <v>0.76</v>
      </c>
      <c r="G689" s="6">
        <v>845</v>
      </c>
      <c r="H689" s="9">
        <f t="shared" si="70"/>
        <v>2.774</v>
      </c>
      <c r="I689" s="9">
        <f t="shared" si="71"/>
        <v>2.7374999999999998</v>
      </c>
      <c r="J689" s="9">
        <f t="shared" si="72"/>
        <v>2.7374999999999998</v>
      </c>
      <c r="K689" s="9">
        <f t="shared" si="73"/>
        <v>2.7374999999999998</v>
      </c>
      <c r="L689" s="7">
        <f t="shared" si="74"/>
        <v>3.6500000000000199E-2</v>
      </c>
      <c r="M689" s="10">
        <f t="shared" si="75"/>
        <v>0</v>
      </c>
      <c r="N689" s="7">
        <f t="shared" si="76"/>
        <v>3.6500000000000199E-2</v>
      </c>
    </row>
    <row r="690" spans="1:14">
      <c r="A690" t="s">
        <v>30</v>
      </c>
      <c r="B690" t="s">
        <v>15</v>
      </c>
      <c r="C690">
        <v>20</v>
      </c>
      <c r="D690" s="2">
        <v>0</v>
      </c>
      <c r="E690" s="1">
        <v>0.62</v>
      </c>
      <c r="F690" s="1">
        <v>0.63</v>
      </c>
      <c r="G690" s="6">
        <v>845</v>
      </c>
      <c r="H690" s="9">
        <f t="shared" si="70"/>
        <v>2.2995000000000001</v>
      </c>
      <c r="I690" s="9">
        <f t="shared" si="71"/>
        <v>2.2629999999999999</v>
      </c>
      <c r="J690" s="9">
        <f t="shared" si="72"/>
        <v>2.2629999999999999</v>
      </c>
      <c r="K690" s="9">
        <f t="shared" si="73"/>
        <v>2.2629999999999999</v>
      </c>
      <c r="L690" s="7">
        <f t="shared" si="74"/>
        <v>3.6500000000000199E-2</v>
      </c>
      <c r="M690" s="10">
        <f t="shared" si="75"/>
        <v>0</v>
      </c>
      <c r="N690" s="7">
        <f t="shared" si="76"/>
        <v>3.6500000000000199E-2</v>
      </c>
    </row>
    <row r="691" spans="1:14">
      <c r="A691" t="s">
        <v>30</v>
      </c>
      <c r="B691" t="s">
        <v>15</v>
      </c>
      <c r="C691">
        <v>21</v>
      </c>
      <c r="D691" s="2">
        <v>0</v>
      </c>
      <c r="E691" s="1">
        <v>1.84</v>
      </c>
      <c r="F691" s="1">
        <v>1.96</v>
      </c>
      <c r="G691" s="6">
        <v>845</v>
      </c>
      <c r="H691" s="9">
        <f t="shared" si="70"/>
        <v>7.1539999999999999</v>
      </c>
      <c r="I691" s="9">
        <f t="shared" si="71"/>
        <v>6.7160000000000002</v>
      </c>
      <c r="J691" s="9">
        <f t="shared" si="72"/>
        <v>6.7160000000000002</v>
      </c>
      <c r="K691" s="9">
        <f t="shared" si="73"/>
        <v>6.7160000000000002</v>
      </c>
      <c r="L691" s="7">
        <f t="shared" si="74"/>
        <v>0.43799999999999972</v>
      </c>
      <c r="M691" s="10">
        <f t="shared" si="75"/>
        <v>0</v>
      </c>
      <c r="N691" s="7">
        <f t="shared" si="76"/>
        <v>0.43799999999999972</v>
      </c>
    </row>
    <row r="692" spans="1:14">
      <c r="A692" t="s">
        <v>30</v>
      </c>
      <c r="B692" t="s">
        <v>15</v>
      </c>
      <c r="C692">
        <v>22</v>
      </c>
      <c r="D692" s="2">
        <v>0</v>
      </c>
      <c r="E692" s="1">
        <v>1.79</v>
      </c>
      <c r="F692" s="1">
        <v>1.91</v>
      </c>
      <c r="G692" s="6">
        <v>845</v>
      </c>
      <c r="H692" s="9">
        <f t="shared" si="70"/>
        <v>6.9714999999999998</v>
      </c>
      <c r="I692" s="9">
        <f t="shared" si="71"/>
        <v>6.5335000000000001</v>
      </c>
      <c r="J692" s="9">
        <f t="shared" si="72"/>
        <v>6.5335000000000001</v>
      </c>
      <c r="K692" s="9">
        <f t="shared" si="73"/>
        <v>6.5335000000000001</v>
      </c>
      <c r="L692" s="7">
        <f t="shared" si="74"/>
        <v>0.43799999999999972</v>
      </c>
      <c r="M692" s="10">
        <f t="shared" si="75"/>
        <v>0</v>
      </c>
      <c r="N692" s="7">
        <f t="shared" si="76"/>
        <v>0.43799999999999972</v>
      </c>
    </row>
    <row r="693" spans="1:14">
      <c r="A693" t="s">
        <v>30</v>
      </c>
      <c r="B693" t="s">
        <v>15</v>
      </c>
      <c r="C693">
        <v>23</v>
      </c>
      <c r="D693" s="2">
        <v>0</v>
      </c>
      <c r="E693" s="1">
        <v>4.6500000000000004</v>
      </c>
      <c r="F693" s="1">
        <v>0.93</v>
      </c>
      <c r="G693" s="6">
        <v>845</v>
      </c>
      <c r="H693" s="9">
        <f t="shared" si="70"/>
        <v>3.3945000000000003</v>
      </c>
      <c r="I693" s="9">
        <f t="shared" si="71"/>
        <v>16.9725</v>
      </c>
      <c r="J693" s="9">
        <f t="shared" si="72"/>
        <v>16.9725</v>
      </c>
      <c r="K693" s="9">
        <f t="shared" si="73"/>
        <v>16.9725</v>
      </c>
      <c r="L693" s="7">
        <f t="shared" si="74"/>
        <v>-13.577999999999999</v>
      </c>
      <c r="M693" s="10">
        <f t="shared" si="75"/>
        <v>0</v>
      </c>
      <c r="N693" s="7">
        <f t="shared" si="76"/>
        <v>-13.577999999999999</v>
      </c>
    </row>
    <row r="694" spans="1:14">
      <c r="A694" t="s">
        <v>30</v>
      </c>
      <c r="B694" t="s">
        <v>15</v>
      </c>
      <c r="C694">
        <v>24</v>
      </c>
      <c r="D694" s="2">
        <v>0</v>
      </c>
      <c r="E694" s="1">
        <v>4.84</v>
      </c>
      <c r="F694" s="1">
        <v>1.1200000000000001</v>
      </c>
      <c r="G694" s="6">
        <v>845</v>
      </c>
      <c r="H694" s="9">
        <f t="shared" si="70"/>
        <v>4.0880000000000001</v>
      </c>
      <c r="I694" s="9">
        <f t="shared" si="71"/>
        <v>17.666</v>
      </c>
      <c r="J694" s="9">
        <f t="shared" si="72"/>
        <v>17.666</v>
      </c>
      <c r="K694" s="9">
        <f t="shared" si="73"/>
        <v>17.666</v>
      </c>
      <c r="L694" s="7">
        <f t="shared" si="74"/>
        <v>-13.577999999999999</v>
      </c>
      <c r="M694" s="10">
        <f t="shared" si="75"/>
        <v>0</v>
      </c>
      <c r="N694" s="7">
        <f t="shared" si="76"/>
        <v>-13.577999999999999</v>
      </c>
    </row>
    <row r="695" spans="1:14">
      <c r="A695" t="s">
        <v>30</v>
      </c>
      <c r="B695" t="s">
        <v>15</v>
      </c>
      <c r="C695">
        <v>25</v>
      </c>
      <c r="D695" s="2">
        <v>0</v>
      </c>
      <c r="E695" s="1">
        <v>4.04</v>
      </c>
      <c r="F695" s="1">
        <v>1.88</v>
      </c>
      <c r="G695" s="6">
        <v>845</v>
      </c>
      <c r="H695" s="9">
        <f t="shared" si="70"/>
        <v>6.8619999999999992</v>
      </c>
      <c r="I695" s="9">
        <f t="shared" si="71"/>
        <v>14.746</v>
      </c>
      <c r="J695" s="9">
        <f t="shared" si="72"/>
        <v>14.746</v>
      </c>
      <c r="K695" s="9">
        <f t="shared" si="73"/>
        <v>14.746</v>
      </c>
      <c r="L695" s="7">
        <f t="shared" si="74"/>
        <v>-7.8840000000000012</v>
      </c>
      <c r="M695" s="10">
        <f t="shared" si="75"/>
        <v>0</v>
      </c>
      <c r="N695" s="7">
        <f t="shared" si="76"/>
        <v>-7.8840000000000012</v>
      </c>
    </row>
    <row r="696" spans="1:14">
      <c r="A696" t="s">
        <v>30</v>
      </c>
      <c r="B696" t="s">
        <v>15</v>
      </c>
      <c r="C696">
        <v>26</v>
      </c>
      <c r="D696" s="2">
        <v>0</v>
      </c>
      <c r="E696" s="1">
        <v>1.9</v>
      </c>
      <c r="F696" s="1">
        <v>2.0099999999999998</v>
      </c>
      <c r="G696" s="6">
        <v>845</v>
      </c>
      <c r="H696" s="9">
        <f t="shared" si="70"/>
        <v>7.3364999999999991</v>
      </c>
      <c r="I696" s="9">
        <f t="shared" si="71"/>
        <v>6.9349999999999996</v>
      </c>
      <c r="J696" s="9">
        <f t="shared" si="72"/>
        <v>6.9349999999999996</v>
      </c>
      <c r="K696" s="9">
        <f t="shared" si="73"/>
        <v>6.9349999999999996</v>
      </c>
      <c r="L696" s="7">
        <f t="shared" si="74"/>
        <v>0.40149999999999952</v>
      </c>
      <c r="M696" s="10">
        <f t="shared" si="75"/>
        <v>0</v>
      </c>
      <c r="N696" s="7">
        <f t="shared" si="76"/>
        <v>0.40149999999999952</v>
      </c>
    </row>
    <row r="697" spans="1:14">
      <c r="A697" t="s">
        <v>30</v>
      </c>
      <c r="B697" t="s">
        <v>15</v>
      </c>
      <c r="C697">
        <v>27</v>
      </c>
      <c r="D697" s="2">
        <v>0</v>
      </c>
      <c r="E697" s="1">
        <v>1.75</v>
      </c>
      <c r="F697" s="1">
        <v>1.87</v>
      </c>
      <c r="G697" s="6">
        <v>845</v>
      </c>
      <c r="H697" s="9">
        <f t="shared" si="70"/>
        <v>6.8254999999999999</v>
      </c>
      <c r="I697" s="9">
        <f t="shared" si="71"/>
        <v>6.3875000000000002</v>
      </c>
      <c r="J697" s="9">
        <f t="shared" si="72"/>
        <v>6.3875000000000002</v>
      </c>
      <c r="K697" s="9">
        <f t="shared" si="73"/>
        <v>6.3875000000000002</v>
      </c>
      <c r="L697" s="7">
        <f t="shared" si="74"/>
        <v>0.43799999999999972</v>
      </c>
      <c r="M697" s="10">
        <f t="shared" si="75"/>
        <v>0</v>
      </c>
      <c r="N697" s="7">
        <f t="shared" si="76"/>
        <v>0.43799999999999972</v>
      </c>
    </row>
    <row r="698" spans="1:14">
      <c r="A698" t="s">
        <v>30</v>
      </c>
      <c r="B698" t="s">
        <v>15</v>
      </c>
      <c r="C698">
        <v>28</v>
      </c>
      <c r="D698" s="2">
        <v>0</v>
      </c>
      <c r="E698" s="1">
        <v>1.75</v>
      </c>
      <c r="F698" s="1">
        <v>1.87</v>
      </c>
      <c r="G698" s="6">
        <v>845</v>
      </c>
      <c r="H698" s="9">
        <f t="shared" si="70"/>
        <v>6.8254999999999999</v>
      </c>
      <c r="I698" s="9">
        <f t="shared" si="71"/>
        <v>6.3875000000000002</v>
      </c>
      <c r="J698" s="9">
        <f t="shared" si="72"/>
        <v>6.3875000000000002</v>
      </c>
      <c r="K698" s="9">
        <f t="shared" si="73"/>
        <v>6.3875000000000002</v>
      </c>
      <c r="L698" s="7">
        <f t="shared" si="74"/>
        <v>0.43799999999999972</v>
      </c>
      <c r="M698" s="10">
        <f t="shared" si="75"/>
        <v>0</v>
      </c>
      <c r="N698" s="7">
        <f t="shared" si="76"/>
        <v>0.43799999999999972</v>
      </c>
    </row>
    <row r="699" spans="1:14">
      <c r="A699" t="s">
        <v>30</v>
      </c>
      <c r="B699" t="s">
        <v>15</v>
      </c>
      <c r="C699">
        <v>29</v>
      </c>
      <c r="D699" s="2">
        <v>0</v>
      </c>
      <c r="E699" s="1">
        <v>0.68</v>
      </c>
      <c r="F699" s="1">
        <v>0.7</v>
      </c>
      <c r="G699" s="6">
        <v>845</v>
      </c>
      <c r="H699" s="9">
        <f t="shared" si="70"/>
        <v>2.5549999999999997</v>
      </c>
      <c r="I699" s="9">
        <f t="shared" si="71"/>
        <v>2.4820000000000002</v>
      </c>
      <c r="J699" s="9">
        <f t="shared" si="72"/>
        <v>2.4820000000000002</v>
      </c>
      <c r="K699" s="9">
        <f t="shared" si="73"/>
        <v>2.4820000000000002</v>
      </c>
      <c r="L699" s="7">
        <f t="shared" si="74"/>
        <v>7.299999999999951E-2</v>
      </c>
      <c r="M699" s="10">
        <f t="shared" si="75"/>
        <v>0</v>
      </c>
      <c r="N699" s="7">
        <f t="shared" si="76"/>
        <v>7.299999999999951E-2</v>
      </c>
    </row>
    <row r="700" spans="1:14">
      <c r="A700" t="s">
        <v>30</v>
      </c>
      <c r="B700" t="s">
        <v>15</v>
      </c>
      <c r="C700">
        <v>30</v>
      </c>
      <c r="D700" s="2">
        <v>0</v>
      </c>
      <c r="E700" s="1">
        <v>1.72</v>
      </c>
      <c r="F700" s="1">
        <v>1.83</v>
      </c>
      <c r="G700" s="6">
        <v>845</v>
      </c>
      <c r="H700" s="9">
        <f t="shared" si="70"/>
        <v>6.6795</v>
      </c>
      <c r="I700" s="9">
        <f t="shared" si="71"/>
        <v>6.2779999999999996</v>
      </c>
      <c r="J700" s="9">
        <f t="shared" si="72"/>
        <v>6.2779999999999996</v>
      </c>
      <c r="K700" s="9">
        <f t="shared" si="73"/>
        <v>6.2779999999999996</v>
      </c>
      <c r="L700" s="7">
        <f t="shared" si="74"/>
        <v>0.40150000000000041</v>
      </c>
      <c r="M700" s="10">
        <f t="shared" si="75"/>
        <v>0</v>
      </c>
      <c r="N700" s="7">
        <f t="shared" si="76"/>
        <v>0.40150000000000041</v>
      </c>
    </row>
    <row r="701" spans="1:14">
      <c r="A701" t="s">
        <v>30</v>
      </c>
      <c r="B701" t="s">
        <v>15</v>
      </c>
      <c r="C701">
        <v>31</v>
      </c>
      <c r="D701" s="2">
        <v>0</v>
      </c>
      <c r="E701" s="1">
        <v>2.67</v>
      </c>
      <c r="F701" s="1">
        <v>0.71</v>
      </c>
      <c r="G701" s="6">
        <v>845</v>
      </c>
      <c r="H701" s="9">
        <f t="shared" si="70"/>
        <v>2.5914999999999999</v>
      </c>
      <c r="I701" s="9">
        <f t="shared" si="71"/>
        <v>9.7454999999999998</v>
      </c>
      <c r="J701" s="9">
        <f t="shared" si="72"/>
        <v>9.7454999999999998</v>
      </c>
      <c r="K701" s="9">
        <f t="shared" si="73"/>
        <v>9.7454999999999998</v>
      </c>
      <c r="L701" s="7">
        <f t="shared" si="74"/>
        <v>-7.1539999999999999</v>
      </c>
      <c r="M701" s="10">
        <f t="shared" si="75"/>
        <v>0</v>
      </c>
      <c r="N701" s="7">
        <f t="shared" si="76"/>
        <v>-7.1539999999999999</v>
      </c>
    </row>
    <row r="702" spans="1:14">
      <c r="A702" t="s">
        <v>30</v>
      </c>
      <c r="B702" t="s">
        <v>15</v>
      </c>
      <c r="C702">
        <v>32</v>
      </c>
      <c r="D702" s="2">
        <v>0</v>
      </c>
      <c r="E702" s="1">
        <v>2.69</v>
      </c>
      <c r="F702" s="1">
        <v>0.73</v>
      </c>
      <c r="G702" s="6">
        <v>845</v>
      </c>
      <c r="H702" s="9">
        <f t="shared" si="70"/>
        <v>2.6644999999999999</v>
      </c>
      <c r="I702" s="9">
        <f t="shared" si="71"/>
        <v>9.8185000000000002</v>
      </c>
      <c r="J702" s="9">
        <f t="shared" si="72"/>
        <v>9.8185000000000002</v>
      </c>
      <c r="K702" s="9">
        <f t="shared" si="73"/>
        <v>9.8185000000000002</v>
      </c>
      <c r="L702" s="7">
        <f t="shared" si="74"/>
        <v>-7.1539999999999999</v>
      </c>
      <c r="M702" s="10">
        <f t="shared" si="75"/>
        <v>0</v>
      </c>
      <c r="N702" s="7">
        <f t="shared" si="76"/>
        <v>-7.1539999999999999</v>
      </c>
    </row>
    <row r="703" spans="1:14">
      <c r="A703" t="s">
        <v>30</v>
      </c>
      <c r="B703" t="s">
        <v>15</v>
      </c>
      <c r="C703">
        <v>33</v>
      </c>
      <c r="D703" s="2">
        <v>0</v>
      </c>
      <c r="E703" s="1">
        <v>3.98</v>
      </c>
      <c r="F703" s="1">
        <v>1.82</v>
      </c>
      <c r="G703" s="6">
        <v>845</v>
      </c>
      <c r="H703" s="9">
        <f t="shared" si="70"/>
        <v>6.6429999999999998</v>
      </c>
      <c r="I703" s="9">
        <f t="shared" si="71"/>
        <v>14.526999999999999</v>
      </c>
      <c r="J703" s="9">
        <f t="shared" si="72"/>
        <v>14.526999999999999</v>
      </c>
      <c r="K703" s="9">
        <f t="shared" si="73"/>
        <v>14.526999999999999</v>
      </c>
      <c r="L703" s="7">
        <f t="shared" si="74"/>
        <v>-7.8839999999999995</v>
      </c>
      <c r="M703" s="10">
        <f t="shared" si="75"/>
        <v>0</v>
      </c>
      <c r="N703" s="7">
        <f t="shared" si="76"/>
        <v>-7.8839999999999995</v>
      </c>
    </row>
    <row r="704" spans="1:14">
      <c r="A704" t="s">
        <v>30</v>
      </c>
      <c r="B704" t="s">
        <v>15</v>
      </c>
      <c r="C704">
        <v>34</v>
      </c>
      <c r="D704" s="2">
        <v>0</v>
      </c>
      <c r="E704" s="1">
        <v>4.42</v>
      </c>
      <c r="F704" s="1">
        <v>2.2999999999999998</v>
      </c>
      <c r="G704" s="6">
        <v>845</v>
      </c>
      <c r="H704" s="9">
        <f t="shared" si="70"/>
        <v>8.3949999999999996</v>
      </c>
      <c r="I704" s="9">
        <f t="shared" si="71"/>
        <v>16.132999999999999</v>
      </c>
      <c r="J704" s="9">
        <f t="shared" si="72"/>
        <v>16.132999999999999</v>
      </c>
      <c r="K704" s="9">
        <f t="shared" si="73"/>
        <v>16.132999999999999</v>
      </c>
      <c r="L704" s="7">
        <f t="shared" si="74"/>
        <v>-7.7379999999999995</v>
      </c>
      <c r="M704" s="10">
        <f t="shared" si="75"/>
        <v>0</v>
      </c>
      <c r="N704" s="7">
        <f t="shared" si="76"/>
        <v>-7.7379999999999995</v>
      </c>
    </row>
    <row r="705" spans="1:14">
      <c r="A705" t="s">
        <v>30</v>
      </c>
      <c r="B705" t="s">
        <v>15</v>
      </c>
      <c r="C705">
        <v>35</v>
      </c>
      <c r="D705" s="2">
        <v>0</v>
      </c>
      <c r="E705" s="1">
        <v>1.82</v>
      </c>
      <c r="F705" s="1">
        <v>1.93</v>
      </c>
      <c r="G705" s="6">
        <v>845</v>
      </c>
      <c r="H705" s="9">
        <f t="shared" si="70"/>
        <v>7.0444999999999993</v>
      </c>
      <c r="I705" s="9">
        <f t="shared" si="71"/>
        <v>6.6429999999999998</v>
      </c>
      <c r="J705" s="9">
        <f t="shared" si="72"/>
        <v>6.6429999999999998</v>
      </c>
      <c r="K705" s="9">
        <f t="shared" si="73"/>
        <v>6.6429999999999998</v>
      </c>
      <c r="L705" s="7">
        <f t="shared" si="74"/>
        <v>0.40149999999999952</v>
      </c>
      <c r="M705" s="10">
        <f t="shared" si="75"/>
        <v>0</v>
      </c>
      <c r="N705" s="7">
        <f t="shared" si="76"/>
        <v>0.40149999999999952</v>
      </c>
    </row>
    <row r="706" spans="1:14">
      <c r="A706" t="s">
        <v>30</v>
      </c>
      <c r="B706" t="s">
        <v>15</v>
      </c>
      <c r="C706">
        <v>36</v>
      </c>
      <c r="D706" s="2">
        <v>0</v>
      </c>
      <c r="E706" s="1">
        <v>1.76</v>
      </c>
      <c r="F706" s="1">
        <v>1.87</v>
      </c>
      <c r="G706" s="6">
        <v>845</v>
      </c>
      <c r="H706" s="9">
        <f t="shared" ref="H706:H769" si="77">3.65*F706</f>
        <v>6.8254999999999999</v>
      </c>
      <c r="I706" s="9">
        <f t="shared" ref="I706:I769" si="78">3.65*E706</f>
        <v>6.4239999999999995</v>
      </c>
      <c r="J706" s="9">
        <f t="shared" ref="J706:J769" si="79">I706+0.01*G706*D706</f>
        <v>6.4239999999999995</v>
      </c>
      <c r="K706" s="9">
        <f t="shared" ref="K706:K769" si="80">AVERAGE(I706:J706)</f>
        <v>6.4239999999999995</v>
      </c>
      <c r="L706" s="7">
        <f t="shared" ref="L706:L769" si="81">H706-K706</f>
        <v>0.40150000000000041</v>
      </c>
      <c r="M706" s="10">
        <f t="shared" ref="M706:M769" si="82">D706*G706/100</f>
        <v>0</v>
      </c>
      <c r="N706" s="7">
        <f t="shared" ref="N706:N769" si="83">H706-I706</f>
        <v>0.40150000000000041</v>
      </c>
    </row>
    <row r="707" spans="1:14">
      <c r="A707" t="s">
        <v>30</v>
      </c>
      <c r="B707" t="s">
        <v>15</v>
      </c>
      <c r="C707">
        <v>37</v>
      </c>
      <c r="D707" s="2">
        <v>0</v>
      </c>
      <c r="E707" s="1">
        <v>1.73</v>
      </c>
      <c r="F707" s="1">
        <v>1.85</v>
      </c>
      <c r="G707" s="6">
        <v>845</v>
      </c>
      <c r="H707" s="9">
        <f t="shared" si="77"/>
        <v>6.7525000000000004</v>
      </c>
      <c r="I707" s="9">
        <f t="shared" si="78"/>
        <v>6.3144999999999998</v>
      </c>
      <c r="J707" s="9">
        <f t="shared" si="79"/>
        <v>6.3144999999999998</v>
      </c>
      <c r="K707" s="9">
        <f t="shared" si="80"/>
        <v>6.3144999999999998</v>
      </c>
      <c r="L707" s="7">
        <f t="shared" si="81"/>
        <v>0.43800000000000061</v>
      </c>
      <c r="M707" s="10">
        <f t="shared" si="82"/>
        <v>0</v>
      </c>
      <c r="N707" s="7">
        <f t="shared" si="83"/>
        <v>0.43800000000000061</v>
      </c>
    </row>
    <row r="708" spans="1:14">
      <c r="A708" t="s">
        <v>30</v>
      </c>
      <c r="B708" t="s">
        <v>15</v>
      </c>
      <c r="C708">
        <v>38</v>
      </c>
      <c r="D708" s="2">
        <v>0</v>
      </c>
      <c r="E708" s="1">
        <v>0.75</v>
      </c>
      <c r="F708" s="1">
        <v>0.77</v>
      </c>
      <c r="G708" s="6">
        <v>845</v>
      </c>
      <c r="H708" s="9">
        <f t="shared" si="77"/>
        <v>2.8104999999999998</v>
      </c>
      <c r="I708" s="9">
        <f t="shared" si="78"/>
        <v>2.7374999999999998</v>
      </c>
      <c r="J708" s="9">
        <f t="shared" si="79"/>
        <v>2.7374999999999998</v>
      </c>
      <c r="K708" s="9">
        <f t="shared" si="80"/>
        <v>2.7374999999999998</v>
      </c>
      <c r="L708" s="7">
        <f t="shared" si="81"/>
        <v>7.2999999999999954E-2</v>
      </c>
      <c r="M708" s="10">
        <f t="shared" si="82"/>
        <v>0</v>
      </c>
      <c r="N708" s="7">
        <f t="shared" si="83"/>
        <v>7.2999999999999954E-2</v>
      </c>
    </row>
    <row r="709" spans="1:14">
      <c r="A709" t="s">
        <v>30</v>
      </c>
      <c r="B709" t="s">
        <v>15</v>
      </c>
      <c r="C709">
        <v>39</v>
      </c>
      <c r="D709" s="2">
        <v>0</v>
      </c>
      <c r="E709" s="1">
        <v>1.71</v>
      </c>
      <c r="F709" s="1">
        <v>1.82</v>
      </c>
      <c r="G709" s="6">
        <v>845</v>
      </c>
      <c r="H709" s="9">
        <f t="shared" si="77"/>
        <v>6.6429999999999998</v>
      </c>
      <c r="I709" s="9">
        <f t="shared" si="78"/>
        <v>6.2414999999999994</v>
      </c>
      <c r="J709" s="9">
        <f t="shared" si="79"/>
        <v>6.2414999999999994</v>
      </c>
      <c r="K709" s="9">
        <f t="shared" si="80"/>
        <v>6.2414999999999994</v>
      </c>
      <c r="L709" s="7">
        <f t="shared" si="81"/>
        <v>0.40150000000000041</v>
      </c>
      <c r="M709" s="10">
        <f t="shared" si="82"/>
        <v>0</v>
      </c>
      <c r="N709" s="7">
        <f t="shared" si="83"/>
        <v>0.40150000000000041</v>
      </c>
    </row>
    <row r="710" spans="1:14">
      <c r="A710" t="s">
        <v>30</v>
      </c>
      <c r="B710" t="s">
        <v>15</v>
      </c>
      <c r="C710">
        <v>40</v>
      </c>
      <c r="D710" s="2">
        <v>0</v>
      </c>
      <c r="E710" s="1">
        <v>0.86</v>
      </c>
      <c r="F710" s="1">
        <v>0.87</v>
      </c>
      <c r="G710" s="6">
        <v>845</v>
      </c>
      <c r="H710" s="9">
        <f t="shared" si="77"/>
        <v>3.1755</v>
      </c>
      <c r="I710" s="9">
        <f t="shared" si="78"/>
        <v>3.1389999999999998</v>
      </c>
      <c r="J710" s="9">
        <f t="shared" si="79"/>
        <v>3.1389999999999998</v>
      </c>
      <c r="K710" s="9">
        <f t="shared" si="80"/>
        <v>3.1389999999999998</v>
      </c>
      <c r="L710" s="7">
        <f t="shared" si="81"/>
        <v>3.6500000000000199E-2</v>
      </c>
      <c r="M710" s="10">
        <f t="shared" si="82"/>
        <v>0</v>
      </c>
      <c r="N710" s="7">
        <f t="shared" si="83"/>
        <v>3.6500000000000199E-2</v>
      </c>
    </row>
    <row r="711" spans="1:14">
      <c r="A711" t="s">
        <v>30</v>
      </c>
      <c r="B711" t="s">
        <v>15</v>
      </c>
      <c r="C711">
        <v>41</v>
      </c>
      <c r="D711" s="2">
        <v>0</v>
      </c>
      <c r="E711" s="1">
        <v>0.93</v>
      </c>
      <c r="F711" s="1">
        <v>0.95</v>
      </c>
      <c r="G711" s="6">
        <v>845</v>
      </c>
      <c r="H711" s="9">
        <f t="shared" si="77"/>
        <v>3.4674999999999998</v>
      </c>
      <c r="I711" s="9">
        <f t="shared" si="78"/>
        <v>3.3945000000000003</v>
      </c>
      <c r="J711" s="9">
        <f t="shared" si="79"/>
        <v>3.3945000000000003</v>
      </c>
      <c r="K711" s="9">
        <f t="shared" si="80"/>
        <v>3.3945000000000003</v>
      </c>
      <c r="L711" s="7">
        <f t="shared" si="81"/>
        <v>7.299999999999951E-2</v>
      </c>
      <c r="M711" s="10">
        <f t="shared" si="82"/>
        <v>0</v>
      </c>
      <c r="N711" s="7">
        <f t="shared" si="83"/>
        <v>7.299999999999951E-2</v>
      </c>
    </row>
    <row r="712" spans="1:14">
      <c r="A712" t="s">
        <v>30</v>
      </c>
      <c r="B712" t="s">
        <v>15</v>
      </c>
      <c r="C712">
        <v>42</v>
      </c>
      <c r="D712" s="2">
        <v>0</v>
      </c>
      <c r="E712" s="1">
        <v>1.96</v>
      </c>
      <c r="F712" s="1">
        <v>2.0699999999999998</v>
      </c>
      <c r="G712" s="6">
        <v>845</v>
      </c>
      <c r="H712" s="9">
        <f t="shared" si="77"/>
        <v>7.5554999999999994</v>
      </c>
      <c r="I712" s="9">
        <f t="shared" si="78"/>
        <v>7.1539999999999999</v>
      </c>
      <c r="J712" s="9">
        <f t="shared" si="79"/>
        <v>7.1539999999999999</v>
      </c>
      <c r="K712" s="9">
        <f t="shared" si="80"/>
        <v>7.1539999999999999</v>
      </c>
      <c r="L712" s="7">
        <f t="shared" si="81"/>
        <v>0.40149999999999952</v>
      </c>
      <c r="M712" s="10">
        <f t="shared" si="82"/>
        <v>0</v>
      </c>
      <c r="N712" s="7">
        <f t="shared" si="83"/>
        <v>0.40149999999999952</v>
      </c>
    </row>
    <row r="713" spans="1:14">
      <c r="A713" t="s">
        <v>30</v>
      </c>
      <c r="B713" t="s">
        <v>15</v>
      </c>
      <c r="C713">
        <v>43</v>
      </c>
      <c r="D713" s="2">
        <v>0</v>
      </c>
      <c r="E713" s="1">
        <v>1.71</v>
      </c>
      <c r="F713" s="1">
        <v>1.82</v>
      </c>
      <c r="G713" s="6">
        <v>845</v>
      </c>
      <c r="H713" s="9">
        <f t="shared" si="77"/>
        <v>6.6429999999999998</v>
      </c>
      <c r="I713" s="9">
        <f t="shared" si="78"/>
        <v>6.2414999999999994</v>
      </c>
      <c r="J713" s="9">
        <f t="shared" si="79"/>
        <v>6.2414999999999994</v>
      </c>
      <c r="K713" s="9">
        <f t="shared" si="80"/>
        <v>6.2414999999999994</v>
      </c>
      <c r="L713" s="7">
        <f t="shared" si="81"/>
        <v>0.40150000000000041</v>
      </c>
      <c r="M713" s="10">
        <f t="shared" si="82"/>
        <v>0</v>
      </c>
      <c r="N713" s="7">
        <f t="shared" si="83"/>
        <v>0.40150000000000041</v>
      </c>
    </row>
    <row r="714" spans="1:14">
      <c r="A714" t="s">
        <v>30</v>
      </c>
      <c r="B714" t="s">
        <v>15</v>
      </c>
      <c r="C714">
        <v>44</v>
      </c>
      <c r="D714" s="2">
        <v>0</v>
      </c>
      <c r="E714" s="1">
        <v>1.71</v>
      </c>
      <c r="F714" s="1">
        <v>1.82</v>
      </c>
      <c r="G714" s="6">
        <v>845</v>
      </c>
      <c r="H714" s="9">
        <f t="shared" si="77"/>
        <v>6.6429999999999998</v>
      </c>
      <c r="I714" s="9">
        <f t="shared" si="78"/>
        <v>6.2414999999999994</v>
      </c>
      <c r="J714" s="9">
        <f t="shared" si="79"/>
        <v>6.2414999999999994</v>
      </c>
      <c r="K714" s="9">
        <f t="shared" si="80"/>
        <v>6.2414999999999994</v>
      </c>
      <c r="L714" s="7">
        <f t="shared" si="81"/>
        <v>0.40150000000000041</v>
      </c>
      <c r="M714" s="10">
        <f t="shared" si="82"/>
        <v>0</v>
      </c>
      <c r="N714" s="7">
        <f t="shared" si="83"/>
        <v>0.40150000000000041</v>
      </c>
    </row>
    <row r="715" spans="1:14">
      <c r="A715" t="s">
        <v>30</v>
      </c>
      <c r="B715" t="s">
        <v>15</v>
      </c>
      <c r="C715">
        <v>45</v>
      </c>
      <c r="D715" s="2">
        <v>0</v>
      </c>
      <c r="E715" s="1">
        <v>5.34</v>
      </c>
      <c r="F715" s="1">
        <v>1.89</v>
      </c>
      <c r="G715" s="6">
        <v>845</v>
      </c>
      <c r="H715" s="9">
        <f t="shared" si="77"/>
        <v>6.8984999999999994</v>
      </c>
      <c r="I715" s="9">
        <f t="shared" si="78"/>
        <v>19.491</v>
      </c>
      <c r="J715" s="9">
        <f t="shared" si="79"/>
        <v>19.491</v>
      </c>
      <c r="K715" s="9">
        <f t="shared" si="80"/>
        <v>19.491</v>
      </c>
      <c r="L715" s="7">
        <f t="shared" si="81"/>
        <v>-12.592500000000001</v>
      </c>
      <c r="M715" s="10">
        <f t="shared" si="82"/>
        <v>0</v>
      </c>
      <c r="N715" s="7">
        <f t="shared" si="83"/>
        <v>-12.592500000000001</v>
      </c>
    </row>
    <row r="716" spans="1:14">
      <c r="A716" t="s">
        <v>30</v>
      </c>
      <c r="B716" t="s">
        <v>15</v>
      </c>
      <c r="C716">
        <v>46</v>
      </c>
      <c r="D716" s="2">
        <v>0</v>
      </c>
      <c r="E716" s="1">
        <v>1.71</v>
      </c>
      <c r="F716" s="1">
        <v>1.82</v>
      </c>
      <c r="G716" s="6">
        <v>845</v>
      </c>
      <c r="H716" s="9">
        <f t="shared" si="77"/>
        <v>6.6429999999999998</v>
      </c>
      <c r="I716" s="9">
        <f t="shared" si="78"/>
        <v>6.2414999999999994</v>
      </c>
      <c r="J716" s="9">
        <f t="shared" si="79"/>
        <v>6.2414999999999994</v>
      </c>
      <c r="K716" s="9">
        <f t="shared" si="80"/>
        <v>6.2414999999999994</v>
      </c>
      <c r="L716" s="7">
        <f t="shared" si="81"/>
        <v>0.40150000000000041</v>
      </c>
      <c r="M716" s="10">
        <f t="shared" si="82"/>
        <v>0</v>
      </c>
      <c r="N716" s="7">
        <f t="shared" si="83"/>
        <v>0.40150000000000041</v>
      </c>
    </row>
    <row r="717" spans="1:14">
      <c r="A717" t="s">
        <v>30</v>
      </c>
      <c r="B717" t="s">
        <v>15</v>
      </c>
      <c r="C717">
        <v>47</v>
      </c>
      <c r="D717" s="2">
        <v>0</v>
      </c>
      <c r="E717" s="1">
        <v>1.71</v>
      </c>
      <c r="F717" s="1">
        <v>1.82</v>
      </c>
      <c r="G717" s="6">
        <v>845</v>
      </c>
      <c r="H717" s="9">
        <f t="shared" si="77"/>
        <v>6.6429999999999998</v>
      </c>
      <c r="I717" s="9">
        <f t="shared" si="78"/>
        <v>6.2414999999999994</v>
      </c>
      <c r="J717" s="9">
        <f t="shared" si="79"/>
        <v>6.2414999999999994</v>
      </c>
      <c r="K717" s="9">
        <f t="shared" si="80"/>
        <v>6.2414999999999994</v>
      </c>
      <c r="L717" s="7">
        <f t="shared" si="81"/>
        <v>0.40150000000000041</v>
      </c>
      <c r="M717" s="10">
        <f t="shared" si="82"/>
        <v>0</v>
      </c>
      <c r="N717" s="7">
        <f t="shared" si="83"/>
        <v>0.40150000000000041</v>
      </c>
    </row>
    <row r="718" spans="1:14">
      <c r="A718" t="s">
        <v>30</v>
      </c>
      <c r="B718" t="s">
        <v>15</v>
      </c>
      <c r="C718">
        <v>48</v>
      </c>
      <c r="D718" s="2">
        <v>0</v>
      </c>
      <c r="E718" s="1">
        <v>4.57</v>
      </c>
      <c r="F718" s="1">
        <v>0.86</v>
      </c>
      <c r="G718" s="6">
        <v>845</v>
      </c>
      <c r="H718" s="9">
        <f t="shared" si="77"/>
        <v>3.1389999999999998</v>
      </c>
      <c r="I718" s="9">
        <f t="shared" si="78"/>
        <v>16.680500000000002</v>
      </c>
      <c r="J718" s="9">
        <f t="shared" si="79"/>
        <v>16.680500000000002</v>
      </c>
      <c r="K718" s="9">
        <f t="shared" si="80"/>
        <v>16.680500000000002</v>
      </c>
      <c r="L718" s="7">
        <f t="shared" si="81"/>
        <v>-13.541500000000003</v>
      </c>
      <c r="M718" s="10">
        <f t="shared" si="82"/>
        <v>0</v>
      </c>
      <c r="N718" s="7">
        <f t="shared" si="83"/>
        <v>-13.541500000000003</v>
      </c>
    </row>
    <row r="719" spans="1:14">
      <c r="A719" t="s">
        <v>30</v>
      </c>
      <c r="B719" t="s">
        <v>15</v>
      </c>
      <c r="C719">
        <v>49</v>
      </c>
      <c r="D719" s="2">
        <v>0</v>
      </c>
      <c r="E719" s="1">
        <v>1.71</v>
      </c>
      <c r="F719" s="1">
        <v>1.82</v>
      </c>
      <c r="G719" s="6">
        <v>845</v>
      </c>
      <c r="H719" s="9">
        <f t="shared" si="77"/>
        <v>6.6429999999999998</v>
      </c>
      <c r="I719" s="9">
        <f t="shared" si="78"/>
        <v>6.2414999999999994</v>
      </c>
      <c r="J719" s="9">
        <f t="shared" si="79"/>
        <v>6.2414999999999994</v>
      </c>
      <c r="K719" s="9">
        <f t="shared" si="80"/>
        <v>6.2414999999999994</v>
      </c>
      <c r="L719" s="7">
        <f t="shared" si="81"/>
        <v>0.40150000000000041</v>
      </c>
      <c r="M719" s="10">
        <f t="shared" si="82"/>
        <v>0</v>
      </c>
      <c r="N719" s="7">
        <f t="shared" si="83"/>
        <v>0.40150000000000041</v>
      </c>
    </row>
    <row r="720" spans="1:14">
      <c r="A720" t="s">
        <v>30</v>
      </c>
      <c r="B720" t="s">
        <v>15</v>
      </c>
      <c r="C720">
        <v>50</v>
      </c>
      <c r="D720" s="2">
        <v>0</v>
      </c>
      <c r="E720" s="1">
        <v>1.78</v>
      </c>
      <c r="F720" s="1">
        <v>1.89</v>
      </c>
      <c r="G720" s="6">
        <v>845</v>
      </c>
      <c r="H720" s="9">
        <f t="shared" si="77"/>
        <v>6.8984999999999994</v>
      </c>
      <c r="I720" s="9">
        <f t="shared" si="78"/>
        <v>6.4969999999999999</v>
      </c>
      <c r="J720" s="9">
        <f t="shared" si="79"/>
        <v>6.4969999999999999</v>
      </c>
      <c r="K720" s="9">
        <f t="shared" si="80"/>
        <v>6.4969999999999999</v>
      </c>
      <c r="L720" s="7">
        <f t="shared" si="81"/>
        <v>0.40149999999999952</v>
      </c>
      <c r="M720" s="10">
        <f t="shared" si="82"/>
        <v>0</v>
      </c>
      <c r="N720" s="7">
        <f t="shared" si="83"/>
        <v>0.40149999999999952</v>
      </c>
    </row>
    <row r="721" spans="1:14">
      <c r="A721" t="s">
        <v>30</v>
      </c>
      <c r="B721" t="s">
        <v>15</v>
      </c>
      <c r="C721">
        <v>51</v>
      </c>
      <c r="D721" s="2">
        <v>0</v>
      </c>
      <c r="E721" s="1">
        <v>1.78</v>
      </c>
      <c r="F721" s="1">
        <v>1.89</v>
      </c>
      <c r="G721" s="6">
        <v>845</v>
      </c>
      <c r="H721" s="9">
        <f t="shared" si="77"/>
        <v>6.8984999999999994</v>
      </c>
      <c r="I721" s="9">
        <f t="shared" si="78"/>
        <v>6.4969999999999999</v>
      </c>
      <c r="J721" s="9">
        <f t="shared" si="79"/>
        <v>6.4969999999999999</v>
      </c>
      <c r="K721" s="9">
        <f t="shared" si="80"/>
        <v>6.4969999999999999</v>
      </c>
      <c r="L721" s="7">
        <f t="shared" si="81"/>
        <v>0.40149999999999952</v>
      </c>
      <c r="M721" s="10">
        <f t="shared" si="82"/>
        <v>0</v>
      </c>
      <c r="N721" s="7">
        <f t="shared" si="83"/>
        <v>0.40149999999999952</v>
      </c>
    </row>
    <row r="722" spans="1:14">
      <c r="A722" t="s">
        <v>30</v>
      </c>
      <c r="B722" t="s">
        <v>15</v>
      </c>
      <c r="C722">
        <v>52</v>
      </c>
      <c r="D722" s="2">
        <v>0</v>
      </c>
      <c r="E722" s="1">
        <v>1.71</v>
      </c>
      <c r="F722" s="1">
        <v>1.82</v>
      </c>
      <c r="G722" s="6">
        <v>845</v>
      </c>
      <c r="H722" s="9">
        <f t="shared" si="77"/>
        <v>6.6429999999999998</v>
      </c>
      <c r="I722" s="9">
        <f t="shared" si="78"/>
        <v>6.2414999999999994</v>
      </c>
      <c r="J722" s="9">
        <f t="shared" si="79"/>
        <v>6.2414999999999994</v>
      </c>
      <c r="K722" s="9">
        <f t="shared" si="80"/>
        <v>6.2414999999999994</v>
      </c>
      <c r="L722" s="7">
        <f t="shared" si="81"/>
        <v>0.40150000000000041</v>
      </c>
      <c r="M722" s="10">
        <f t="shared" si="82"/>
        <v>0</v>
      </c>
      <c r="N722" s="7">
        <f t="shared" si="83"/>
        <v>0.40150000000000041</v>
      </c>
    </row>
    <row r="723" spans="1:14">
      <c r="A723" t="s">
        <v>30</v>
      </c>
      <c r="B723" t="s">
        <v>15</v>
      </c>
      <c r="C723">
        <v>53</v>
      </c>
      <c r="D723" s="2">
        <v>0</v>
      </c>
      <c r="E723" s="1">
        <v>4.3899999999999997</v>
      </c>
      <c r="F723" s="1">
        <v>2.2599999999999998</v>
      </c>
      <c r="G723" s="6">
        <v>845</v>
      </c>
      <c r="H723" s="9">
        <f t="shared" si="77"/>
        <v>8.2489999999999988</v>
      </c>
      <c r="I723" s="9">
        <f t="shared" si="78"/>
        <v>16.023499999999999</v>
      </c>
      <c r="J723" s="9">
        <f t="shared" si="79"/>
        <v>16.023499999999999</v>
      </c>
      <c r="K723" s="9">
        <f t="shared" si="80"/>
        <v>16.023499999999999</v>
      </c>
      <c r="L723" s="7">
        <f t="shared" si="81"/>
        <v>-7.7744999999999997</v>
      </c>
      <c r="M723" s="10">
        <f t="shared" si="82"/>
        <v>0</v>
      </c>
      <c r="N723" s="7">
        <f t="shared" si="83"/>
        <v>-7.7744999999999997</v>
      </c>
    </row>
    <row r="724" spans="1:14">
      <c r="A724" t="s">
        <v>30</v>
      </c>
      <c r="B724" t="s">
        <v>15</v>
      </c>
      <c r="C724">
        <v>54</v>
      </c>
      <c r="D724" s="2">
        <v>0</v>
      </c>
      <c r="E724" s="1">
        <v>4.1399999999999997</v>
      </c>
      <c r="F724" s="1">
        <v>2.0099999999999998</v>
      </c>
      <c r="G724" s="6">
        <v>845</v>
      </c>
      <c r="H724" s="9">
        <f t="shared" si="77"/>
        <v>7.3364999999999991</v>
      </c>
      <c r="I724" s="9">
        <f t="shared" si="78"/>
        <v>15.110999999999999</v>
      </c>
      <c r="J724" s="9">
        <f t="shared" si="79"/>
        <v>15.110999999999999</v>
      </c>
      <c r="K724" s="9">
        <f t="shared" si="80"/>
        <v>15.110999999999999</v>
      </c>
      <c r="L724" s="7">
        <f t="shared" si="81"/>
        <v>-7.7744999999999997</v>
      </c>
      <c r="M724" s="10">
        <f t="shared" si="82"/>
        <v>0</v>
      </c>
      <c r="N724" s="7">
        <f t="shared" si="83"/>
        <v>-7.7744999999999997</v>
      </c>
    </row>
    <row r="725" spans="1:14">
      <c r="A725" t="s">
        <v>30</v>
      </c>
      <c r="B725" t="s">
        <v>15</v>
      </c>
      <c r="C725">
        <v>55</v>
      </c>
      <c r="D725" s="2">
        <v>0</v>
      </c>
      <c r="E725" s="1">
        <v>1.71</v>
      </c>
      <c r="F725" s="1">
        <v>1.82</v>
      </c>
      <c r="G725" s="6">
        <v>845</v>
      </c>
      <c r="H725" s="9">
        <f t="shared" si="77"/>
        <v>6.6429999999999998</v>
      </c>
      <c r="I725" s="9">
        <f t="shared" si="78"/>
        <v>6.2414999999999994</v>
      </c>
      <c r="J725" s="9">
        <f t="shared" si="79"/>
        <v>6.2414999999999994</v>
      </c>
      <c r="K725" s="9">
        <f t="shared" si="80"/>
        <v>6.2414999999999994</v>
      </c>
      <c r="L725" s="7">
        <f t="shared" si="81"/>
        <v>0.40150000000000041</v>
      </c>
      <c r="M725" s="10">
        <f t="shared" si="82"/>
        <v>0</v>
      </c>
      <c r="N725" s="7">
        <f t="shared" si="83"/>
        <v>0.40150000000000041</v>
      </c>
    </row>
    <row r="726" spans="1:14">
      <c r="A726" t="s">
        <v>30</v>
      </c>
      <c r="B726" t="s">
        <v>15</v>
      </c>
      <c r="C726">
        <v>56</v>
      </c>
      <c r="D726" s="2">
        <v>0</v>
      </c>
      <c r="E726" s="1">
        <v>1.75</v>
      </c>
      <c r="F726" s="1">
        <v>1.86</v>
      </c>
      <c r="G726" s="6">
        <v>845</v>
      </c>
      <c r="H726" s="9">
        <f t="shared" si="77"/>
        <v>6.7890000000000006</v>
      </c>
      <c r="I726" s="9">
        <f t="shared" si="78"/>
        <v>6.3875000000000002</v>
      </c>
      <c r="J726" s="9">
        <f t="shared" si="79"/>
        <v>6.3875000000000002</v>
      </c>
      <c r="K726" s="9">
        <f t="shared" si="80"/>
        <v>6.3875000000000002</v>
      </c>
      <c r="L726" s="7">
        <f t="shared" si="81"/>
        <v>0.40150000000000041</v>
      </c>
      <c r="M726" s="10">
        <f t="shared" si="82"/>
        <v>0</v>
      </c>
      <c r="N726" s="7">
        <f t="shared" si="83"/>
        <v>0.40150000000000041</v>
      </c>
    </row>
    <row r="727" spans="1:14">
      <c r="A727" t="s">
        <v>30</v>
      </c>
      <c r="B727" t="s">
        <v>15</v>
      </c>
      <c r="C727">
        <v>57</v>
      </c>
      <c r="D727" s="2">
        <v>0</v>
      </c>
      <c r="E727" s="1">
        <v>1.72</v>
      </c>
      <c r="F727" s="1">
        <v>1.83</v>
      </c>
      <c r="G727" s="6">
        <v>845</v>
      </c>
      <c r="H727" s="9">
        <f t="shared" si="77"/>
        <v>6.6795</v>
      </c>
      <c r="I727" s="9">
        <f t="shared" si="78"/>
        <v>6.2779999999999996</v>
      </c>
      <c r="J727" s="9">
        <f t="shared" si="79"/>
        <v>6.2779999999999996</v>
      </c>
      <c r="K727" s="9">
        <f t="shared" si="80"/>
        <v>6.2779999999999996</v>
      </c>
      <c r="L727" s="7">
        <f t="shared" si="81"/>
        <v>0.40150000000000041</v>
      </c>
      <c r="M727" s="10">
        <f t="shared" si="82"/>
        <v>0</v>
      </c>
      <c r="N727" s="7">
        <f t="shared" si="83"/>
        <v>0.40150000000000041</v>
      </c>
    </row>
    <row r="728" spans="1:14">
      <c r="A728" t="s">
        <v>30</v>
      </c>
      <c r="B728" t="s">
        <v>15</v>
      </c>
      <c r="C728">
        <v>58</v>
      </c>
      <c r="D728" s="2">
        <v>0</v>
      </c>
      <c r="E728" s="1">
        <v>1.87</v>
      </c>
      <c r="F728" s="1">
        <v>1.98</v>
      </c>
      <c r="G728" s="6">
        <v>845</v>
      </c>
      <c r="H728" s="9">
        <f t="shared" si="77"/>
        <v>7.2269999999999994</v>
      </c>
      <c r="I728" s="9">
        <f t="shared" si="78"/>
        <v>6.8254999999999999</v>
      </c>
      <c r="J728" s="9">
        <f t="shared" si="79"/>
        <v>6.8254999999999999</v>
      </c>
      <c r="K728" s="9">
        <f t="shared" si="80"/>
        <v>6.8254999999999999</v>
      </c>
      <c r="L728" s="7">
        <f t="shared" si="81"/>
        <v>0.40149999999999952</v>
      </c>
      <c r="M728" s="10">
        <f t="shared" si="82"/>
        <v>0</v>
      </c>
      <c r="N728" s="7">
        <f t="shared" si="83"/>
        <v>0.40149999999999952</v>
      </c>
    </row>
    <row r="729" spans="1:14">
      <c r="A729" t="s">
        <v>30</v>
      </c>
      <c r="B729" t="s">
        <v>15</v>
      </c>
      <c r="C729">
        <v>59</v>
      </c>
      <c r="D729" s="2">
        <v>0</v>
      </c>
      <c r="E729" s="1">
        <v>1.71</v>
      </c>
      <c r="F729" s="1">
        <v>1.82</v>
      </c>
      <c r="G729" s="6">
        <v>845</v>
      </c>
      <c r="H729" s="9">
        <f t="shared" si="77"/>
        <v>6.6429999999999998</v>
      </c>
      <c r="I729" s="9">
        <f t="shared" si="78"/>
        <v>6.2414999999999994</v>
      </c>
      <c r="J729" s="9">
        <f t="shared" si="79"/>
        <v>6.2414999999999994</v>
      </c>
      <c r="K729" s="9">
        <f t="shared" si="80"/>
        <v>6.2414999999999994</v>
      </c>
      <c r="L729" s="7">
        <f t="shared" si="81"/>
        <v>0.40150000000000041</v>
      </c>
      <c r="M729" s="10">
        <f t="shared" si="82"/>
        <v>0</v>
      </c>
      <c r="N729" s="7">
        <f t="shared" si="83"/>
        <v>0.40150000000000041</v>
      </c>
    </row>
    <row r="730" spans="1:14">
      <c r="A730" t="s">
        <v>30</v>
      </c>
      <c r="B730" t="s">
        <v>15</v>
      </c>
      <c r="C730">
        <v>60</v>
      </c>
      <c r="D730" s="2">
        <v>0</v>
      </c>
      <c r="E730" s="1">
        <v>1.74</v>
      </c>
      <c r="F730" s="1">
        <v>1.85</v>
      </c>
      <c r="G730" s="6">
        <v>845</v>
      </c>
      <c r="H730" s="9">
        <f t="shared" si="77"/>
        <v>6.7525000000000004</v>
      </c>
      <c r="I730" s="9">
        <f t="shared" si="78"/>
        <v>6.351</v>
      </c>
      <c r="J730" s="9">
        <f t="shared" si="79"/>
        <v>6.351</v>
      </c>
      <c r="K730" s="9">
        <f t="shared" si="80"/>
        <v>6.351</v>
      </c>
      <c r="L730" s="7">
        <f t="shared" si="81"/>
        <v>0.40150000000000041</v>
      </c>
      <c r="M730" s="10">
        <f t="shared" si="82"/>
        <v>0</v>
      </c>
      <c r="N730" s="7">
        <f t="shared" si="83"/>
        <v>0.40150000000000041</v>
      </c>
    </row>
    <row r="731" spans="1:14">
      <c r="A731" t="s">
        <v>30</v>
      </c>
      <c r="B731" t="s">
        <v>15</v>
      </c>
      <c r="C731">
        <v>61</v>
      </c>
      <c r="D731" s="2">
        <v>0</v>
      </c>
      <c r="E731" s="1">
        <v>2.6</v>
      </c>
      <c r="F731" s="1">
        <v>2.72</v>
      </c>
      <c r="G731" s="6">
        <v>845</v>
      </c>
      <c r="H731" s="9">
        <f t="shared" si="77"/>
        <v>9.9280000000000008</v>
      </c>
      <c r="I731" s="9">
        <f t="shared" si="78"/>
        <v>9.49</v>
      </c>
      <c r="J731" s="9">
        <f t="shared" si="79"/>
        <v>9.49</v>
      </c>
      <c r="K731" s="9">
        <f t="shared" si="80"/>
        <v>9.49</v>
      </c>
      <c r="L731" s="7">
        <f t="shared" si="81"/>
        <v>0.43800000000000061</v>
      </c>
      <c r="M731" s="10">
        <f t="shared" si="82"/>
        <v>0</v>
      </c>
      <c r="N731" s="7">
        <f t="shared" si="83"/>
        <v>0.43800000000000061</v>
      </c>
    </row>
    <row r="732" spans="1:14">
      <c r="A732" t="s">
        <v>30</v>
      </c>
      <c r="B732" t="s">
        <v>15</v>
      </c>
      <c r="C732">
        <v>62</v>
      </c>
      <c r="D732" s="2">
        <v>0</v>
      </c>
      <c r="E732" s="1">
        <v>2.76</v>
      </c>
      <c r="F732" s="1">
        <v>2.89</v>
      </c>
      <c r="G732" s="6">
        <v>845</v>
      </c>
      <c r="H732" s="9">
        <f t="shared" si="77"/>
        <v>10.548500000000001</v>
      </c>
      <c r="I732" s="9">
        <f t="shared" si="78"/>
        <v>10.074</v>
      </c>
      <c r="J732" s="9">
        <f t="shared" si="79"/>
        <v>10.074</v>
      </c>
      <c r="K732" s="9">
        <f t="shared" si="80"/>
        <v>10.074</v>
      </c>
      <c r="L732" s="7">
        <f t="shared" si="81"/>
        <v>0.47450000000000081</v>
      </c>
      <c r="M732" s="10">
        <f t="shared" si="82"/>
        <v>0</v>
      </c>
      <c r="N732" s="7">
        <f t="shared" si="83"/>
        <v>0.47450000000000081</v>
      </c>
    </row>
    <row r="733" spans="1:14">
      <c r="A733" t="s">
        <v>30</v>
      </c>
      <c r="B733" t="s">
        <v>15</v>
      </c>
      <c r="C733">
        <v>63</v>
      </c>
      <c r="D733" s="2">
        <v>0</v>
      </c>
      <c r="E733" s="1">
        <v>2.95</v>
      </c>
      <c r="F733" s="1">
        <v>0.7</v>
      </c>
      <c r="G733" s="6">
        <v>845</v>
      </c>
      <c r="H733" s="9">
        <f t="shared" si="77"/>
        <v>2.5549999999999997</v>
      </c>
      <c r="I733" s="9">
        <f t="shared" si="78"/>
        <v>10.7675</v>
      </c>
      <c r="J733" s="9">
        <f t="shared" si="79"/>
        <v>10.7675</v>
      </c>
      <c r="K733" s="9">
        <f t="shared" si="80"/>
        <v>10.7675</v>
      </c>
      <c r="L733" s="7">
        <f t="shared" si="81"/>
        <v>-8.2125000000000004</v>
      </c>
      <c r="M733" s="10">
        <f t="shared" si="82"/>
        <v>0</v>
      </c>
      <c r="N733" s="7">
        <f t="shared" si="83"/>
        <v>-8.2125000000000004</v>
      </c>
    </row>
    <row r="734" spans="1:14">
      <c r="A734" t="s">
        <v>30</v>
      </c>
      <c r="B734" t="s">
        <v>15</v>
      </c>
      <c r="C734">
        <v>64</v>
      </c>
      <c r="D734" s="2">
        <v>0</v>
      </c>
      <c r="E734" s="1">
        <v>1.71</v>
      </c>
      <c r="F734" s="1">
        <v>1.82</v>
      </c>
      <c r="G734" s="6">
        <v>845</v>
      </c>
      <c r="H734" s="9">
        <f t="shared" si="77"/>
        <v>6.6429999999999998</v>
      </c>
      <c r="I734" s="9">
        <f t="shared" si="78"/>
        <v>6.2414999999999994</v>
      </c>
      <c r="J734" s="9">
        <f t="shared" si="79"/>
        <v>6.2414999999999994</v>
      </c>
      <c r="K734" s="9">
        <f t="shared" si="80"/>
        <v>6.2414999999999994</v>
      </c>
      <c r="L734" s="7">
        <f t="shared" si="81"/>
        <v>0.40150000000000041</v>
      </c>
      <c r="M734" s="10">
        <f t="shared" si="82"/>
        <v>0</v>
      </c>
      <c r="N734" s="7">
        <f t="shared" si="83"/>
        <v>0.40150000000000041</v>
      </c>
    </row>
    <row r="735" spans="1:14">
      <c r="A735" t="s">
        <v>30</v>
      </c>
      <c r="B735" t="s">
        <v>15</v>
      </c>
      <c r="C735">
        <v>65</v>
      </c>
      <c r="D735" s="2">
        <v>0</v>
      </c>
      <c r="E735" s="1">
        <v>1.71</v>
      </c>
      <c r="F735" s="1">
        <v>1.82</v>
      </c>
      <c r="G735" s="6">
        <v>845</v>
      </c>
      <c r="H735" s="9">
        <f t="shared" si="77"/>
        <v>6.6429999999999998</v>
      </c>
      <c r="I735" s="9">
        <f t="shared" si="78"/>
        <v>6.2414999999999994</v>
      </c>
      <c r="J735" s="9">
        <f t="shared" si="79"/>
        <v>6.2414999999999994</v>
      </c>
      <c r="K735" s="9">
        <f t="shared" si="80"/>
        <v>6.2414999999999994</v>
      </c>
      <c r="L735" s="7">
        <f t="shared" si="81"/>
        <v>0.40150000000000041</v>
      </c>
      <c r="M735" s="10">
        <f t="shared" si="82"/>
        <v>0</v>
      </c>
      <c r="N735" s="7">
        <f t="shared" si="83"/>
        <v>0.40150000000000041</v>
      </c>
    </row>
    <row r="736" spans="1:14">
      <c r="A736" t="s">
        <v>30</v>
      </c>
      <c r="B736" t="s">
        <v>15</v>
      </c>
      <c r="C736">
        <v>67</v>
      </c>
      <c r="D736" s="2">
        <v>0</v>
      </c>
      <c r="E736" s="1">
        <v>1.71</v>
      </c>
      <c r="F736" s="1">
        <v>1.82</v>
      </c>
      <c r="G736" s="6">
        <v>845</v>
      </c>
      <c r="H736" s="9">
        <f t="shared" si="77"/>
        <v>6.6429999999999998</v>
      </c>
      <c r="I736" s="9">
        <f t="shared" si="78"/>
        <v>6.2414999999999994</v>
      </c>
      <c r="J736" s="9">
        <f t="shared" si="79"/>
        <v>6.2414999999999994</v>
      </c>
      <c r="K736" s="9">
        <f t="shared" si="80"/>
        <v>6.2414999999999994</v>
      </c>
      <c r="L736" s="7">
        <f t="shared" si="81"/>
        <v>0.40150000000000041</v>
      </c>
      <c r="M736" s="10">
        <f t="shared" si="82"/>
        <v>0</v>
      </c>
      <c r="N736" s="7">
        <f t="shared" si="83"/>
        <v>0.40150000000000041</v>
      </c>
    </row>
    <row r="737" spans="1:14">
      <c r="A737" t="s">
        <v>30</v>
      </c>
      <c r="B737" t="s">
        <v>15</v>
      </c>
      <c r="C737">
        <v>68</v>
      </c>
      <c r="D737" s="2">
        <v>0</v>
      </c>
      <c r="E737" s="1">
        <v>1.71</v>
      </c>
      <c r="F737" s="1">
        <v>1.82</v>
      </c>
      <c r="G737" s="6">
        <v>845</v>
      </c>
      <c r="H737" s="9">
        <f t="shared" si="77"/>
        <v>6.6429999999999998</v>
      </c>
      <c r="I737" s="9">
        <f t="shared" si="78"/>
        <v>6.2414999999999994</v>
      </c>
      <c r="J737" s="9">
        <f t="shared" si="79"/>
        <v>6.2414999999999994</v>
      </c>
      <c r="K737" s="9">
        <f t="shared" si="80"/>
        <v>6.2414999999999994</v>
      </c>
      <c r="L737" s="7">
        <f t="shared" si="81"/>
        <v>0.40150000000000041</v>
      </c>
      <c r="M737" s="10">
        <f t="shared" si="82"/>
        <v>0</v>
      </c>
      <c r="N737" s="7">
        <f t="shared" si="83"/>
        <v>0.40150000000000041</v>
      </c>
    </row>
    <row r="738" spans="1:14">
      <c r="A738" t="s">
        <v>30</v>
      </c>
      <c r="B738" t="s">
        <v>15</v>
      </c>
      <c r="C738">
        <v>69</v>
      </c>
      <c r="D738" s="2">
        <v>0</v>
      </c>
      <c r="E738" s="1">
        <v>1.71</v>
      </c>
      <c r="F738" s="1">
        <v>1.82</v>
      </c>
      <c r="G738" s="6">
        <v>845</v>
      </c>
      <c r="H738" s="9">
        <f t="shared" si="77"/>
        <v>6.6429999999999998</v>
      </c>
      <c r="I738" s="9">
        <f t="shared" si="78"/>
        <v>6.2414999999999994</v>
      </c>
      <c r="J738" s="9">
        <f t="shared" si="79"/>
        <v>6.2414999999999994</v>
      </c>
      <c r="K738" s="9">
        <f t="shared" si="80"/>
        <v>6.2414999999999994</v>
      </c>
      <c r="L738" s="7">
        <f t="shared" si="81"/>
        <v>0.40150000000000041</v>
      </c>
      <c r="M738" s="10">
        <f t="shared" si="82"/>
        <v>0</v>
      </c>
      <c r="N738" s="7">
        <f t="shared" si="83"/>
        <v>0.40150000000000041</v>
      </c>
    </row>
    <row r="739" spans="1:14">
      <c r="A739" t="s">
        <v>30</v>
      </c>
      <c r="B739" t="s">
        <v>15</v>
      </c>
      <c r="C739">
        <v>70</v>
      </c>
      <c r="D739" s="2">
        <v>0</v>
      </c>
      <c r="E739" s="1">
        <v>1.88</v>
      </c>
      <c r="F739" s="1">
        <v>1.99</v>
      </c>
      <c r="G739" s="6">
        <v>845</v>
      </c>
      <c r="H739" s="9">
        <f t="shared" si="77"/>
        <v>7.2634999999999996</v>
      </c>
      <c r="I739" s="9">
        <f t="shared" si="78"/>
        <v>6.8619999999999992</v>
      </c>
      <c r="J739" s="9">
        <f t="shared" si="79"/>
        <v>6.8619999999999992</v>
      </c>
      <c r="K739" s="9">
        <f t="shared" si="80"/>
        <v>6.8619999999999992</v>
      </c>
      <c r="L739" s="7">
        <f t="shared" si="81"/>
        <v>0.40150000000000041</v>
      </c>
      <c r="M739" s="10">
        <f t="shared" si="82"/>
        <v>0</v>
      </c>
      <c r="N739" s="7">
        <f t="shared" si="83"/>
        <v>0.40150000000000041</v>
      </c>
    </row>
    <row r="740" spans="1:14">
      <c r="A740" t="s">
        <v>30</v>
      </c>
      <c r="B740" t="s">
        <v>15</v>
      </c>
      <c r="C740">
        <v>71</v>
      </c>
      <c r="D740" s="2">
        <v>0</v>
      </c>
      <c r="E740" s="1">
        <v>1.82</v>
      </c>
      <c r="F740" s="1">
        <v>1.94</v>
      </c>
      <c r="G740" s="6">
        <v>845</v>
      </c>
      <c r="H740" s="9">
        <f t="shared" si="77"/>
        <v>7.0809999999999995</v>
      </c>
      <c r="I740" s="9">
        <f t="shared" si="78"/>
        <v>6.6429999999999998</v>
      </c>
      <c r="J740" s="9">
        <f t="shared" si="79"/>
        <v>6.6429999999999998</v>
      </c>
      <c r="K740" s="9">
        <f t="shared" si="80"/>
        <v>6.6429999999999998</v>
      </c>
      <c r="L740" s="7">
        <f t="shared" si="81"/>
        <v>0.43799999999999972</v>
      </c>
      <c r="M740" s="10">
        <f t="shared" si="82"/>
        <v>0</v>
      </c>
      <c r="N740" s="7">
        <f t="shared" si="83"/>
        <v>0.43799999999999972</v>
      </c>
    </row>
    <row r="741" spans="1:14">
      <c r="A741" t="s">
        <v>30</v>
      </c>
      <c r="B741" t="s">
        <v>15</v>
      </c>
      <c r="C741">
        <v>72</v>
      </c>
      <c r="D741" s="2">
        <v>0</v>
      </c>
      <c r="E741" s="1">
        <v>0.62</v>
      </c>
      <c r="F741" s="1">
        <v>0.64</v>
      </c>
      <c r="G741" s="6">
        <v>845</v>
      </c>
      <c r="H741" s="9">
        <f t="shared" si="77"/>
        <v>2.3359999999999999</v>
      </c>
      <c r="I741" s="9">
        <f t="shared" si="78"/>
        <v>2.2629999999999999</v>
      </c>
      <c r="J741" s="9">
        <f t="shared" si="79"/>
        <v>2.2629999999999999</v>
      </c>
      <c r="K741" s="9">
        <f t="shared" si="80"/>
        <v>2.2629999999999999</v>
      </c>
      <c r="L741" s="7">
        <f t="shared" si="81"/>
        <v>7.2999999999999954E-2</v>
      </c>
      <c r="M741" s="10">
        <f t="shared" si="82"/>
        <v>0</v>
      </c>
      <c r="N741" s="7">
        <f t="shared" si="83"/>
        <v>7.2999999999999954E-2</v>
      </c>
    </row>
    <row r="742" spans="1:14">
      <c r="A742" t="s">
        <v>30</v>
      </c>
      <c r="B742" t="s">
        <v>15</v>
      </c>
      <c r="C742">
        <v>73</v>
      </c>
      <c r="D742" s="2">
        <v>0</v>
      </c>
      <c r="E742" s="1">
        <v>0.65</v>
      </c>
      <c r="F742" s="1">
        <v>0.67</v>
      </c>
      <c r="G742" s="6">
        <v>845</v>
      </c>
      <c r="H742" s="9">
        <f t="shared" si="77"/>
        <v>2.4455</v>
      </c>
      <c r="I742" s="9">
        <f t="shared" si="78"/>
        <v>2.3725000000000001</v>
      </c>
      <c r="J742" s="9">
        <f t="shared" si="79"/>
        <v>2.3725000000000001</v>
      </c>
      <c r="K742" s="9">
        <f t="shared" si="80"/>
        <v>2.3725000000000001</v>
      </c>
      <c r="L742" s="7">
        <f t="shared" si="81"/>
        <v>7.2999999999999954E-2</v>
      </c>
      <c r="M742" s="10">
        <f t="shared" si="82"/>
        <v>0</v>
      </c>
      <c r="N742" s="7">
        <f t="shared" si="83"/>
        <v>7.2999999999999954E-2</v>
      </c>
    </row>
    <row r="743" spans="1:14">
      <c r="A743" t="s">
        <v>30</v>
      </c>
      <c r="B743" t="s">
        <v>15</v>
      </c>
      <c r="C743">
        <v>74</v>
      </c>
      <c r="D743" s="2">
        <v>0</v>
      </c>
      <c r="E743" s="1">
        <v>1.71</v>
      </c>
      <c r="F743" s="1">
        <v>1.82</v>
      </c>
      <c r="G743" s="6">
        <v>845</v>
      </c>
      <c r="H743" s="9">
        <f t="shared" si="77"/>
        <v>6.6429999999999998</v>
      </c>
      <c r="I743" s="9">
        <f t="shared" si="78"/>
        <v>6.2414999999999994</v>
      </c>
      <c r="J743" s="9">
        <f t="shared" si="79"/>
        <v>6.2414999999999994</v>
      </c>
      <c r="K743" s="9">
        <f t="shared" si="80"/>
        <v>6.2414999999999994</v>
      </c>
      <c r="L743" s="7">
        <f t="shared" si="81"/>
        <v>0.40150000000000041</v>
      </c>
      <c r="M743" s="10">
        <f t="shared" si="82"/>
        <v>0</v>
      </c>
      <c r="N743" s="7">
        <f t="shared" si="83"/>
        <v>0.40150000000000041</v>
      </c>
    </row>
    <row r="744" spans="1:14">
      <c r="A744" t="s">
        <v>30</v>
      </c>
      <c r="B744" t="s">
        <v>15</v>
      </c>
      <c r="C744">
        <v>75</v>
      </c>
      <c r="D744" s="2">
        <v>0</v>
      </c>
      <c r="E744" s="1">
        <v>1.71</v>
      </c>
      <c r="F744" s="1">
        <v>1.82</v>
      </c>
      <c r="G744" s="6">
        <v>845</v>
      </c>
      <c r="H744" s="9">
        <f t="shared" si="77"/>
        <v>6.6429999999999998</v>
      </c>
      <c r="I744" s="9">
        <f t="shared" si="78"/>
        <v>6.2414999999999994</v>
      </c>
      <c r="J744" s="9">
        <f t="shared" si="79"/>
        <v>6.2414999999999994</v>
      </c>
      <c r="K744" s="9">
        <f t="shared" si="80"/>
        <v>6.2414999999999994</v>
      </c>
      <c r="L744" s="7">
        <f t="shared" si="81"/>
        <v>0.40150000000000041</v>
      </c>
      <c r="M744" s="10">
        <f t="shared" si="82"/>
        <v>0</v>
      </c>
      <c r="N744" s="7">
        <f t="shared" si="83"/>
        <v>0.40150000000000041</v>
      </c>
    </row>
    <row r="745" spans="1:14">
      <c r="A745" t="s">
        <v>30</v>
      </c>
      <c r="B745" t="s">
        <v>15</v>
      </c>
      <c r="C745">
        <v>79</v>
      </c>
      <c r="D745" s="2">
        <v>0</v>
      </c>
      <c r="E745" s="1">
        <v>5.28</v>
      </c>
      <c r="F745" s="1">
        <v>1.82</v>
      </c>
      <c r="G745" s="6">
        <v>845</v>
      </c>
      <c r="H745" s="9">
        <f t="shared" si="77"/>
        <v>6.6429999999999998</v>
      </c>
      <c r="I745" s="9">
        <f t="shared" si="78"/>
        <v>19.272000000000002</v>
      </c>
      <c r="J745" s="9">
        <f t="shared" si="79"/>
        <v>19.272000000000002</v>
      </c>
      <c r="K745" s="9">
        <f t="shared" si="80"/>
        <v>19.272000000000002</v>
      </c>
      <c r="L745" s="7">
        <f t="shared" si="81"/>
        <v>-12.629000000000001</v>
      </c>
      <c r="M745" s="10">
        <f t="shared" si="82"/>
        <v>0</v>
      </c>
      <c r="N745" s="7">
        <f t="shared" si="83"/>
        <v>-12.629000000000001</v>
      </c>
    </row>
    <row r="746" spans="1:14">
      <c r="A746" t="s">
        <v>30</v>
      </c>
      <c r="B746" t="s">
        <v>15</v>
      </c>
      <c r="C746">
        <v>80</v>
      </c>
      <c r="D746" s="2">
        <v>0</v>
      </c>
      <c r="E746" s="1">
        <v>5.28</v>
      </c>
      <c r="F746" s="1">
        <v>1.82</v>
      </c>
      <c r="G746" s="6">
        <v>845</v>
      </c>
      <c r="H746" s="9">
        <f t="shared" si="77"/>
        <v>6.6429999999999998</v>
      </c>
      <c r="I746" s="9">
        <f t="shared" si="78"/>
        <v>19.272000000000002</v>
      </c>
      <c r="J746" s="9">
        <f t="shared" si="79"/>
        <v>19.272000000000002</v>
      </c>
      <c r="K746" s="9">
        <f t="shared" si="80"/>
        <v>19.272000000000002</v>
      </c>
      <c r="L746" s="7">
        <f t="shared" si="81"/>
        <v>-12.629000000000001</v>
      </c>
      <c r="M746" s="10">
        <f t="shared" si="82"/>
        <v>0</v>
      </c>
      <c r="N746" s="7">
        <f t="shared" si="83"/>
        <v>-12.629000000000001</v>
      </c>
    </row>
    <row r="747" spans="1:14">
      <c r="A747" t="s">
        <v>30</v>
      </c>
      <c r="B747" t="s">
        <v>15</v>
      </c>
      <c r="C747">
        <v>81</v>
      </c>
      <c r="D747" s="2">
        <v>0</v>
      </c>
      <c r="E747" s="1">
        <v>1.71</v>
      </c>
      <c r="F747" s="1">
        <v>1.82</v>
      </c>
      <c r="G747" s="6">
        <v>845</v>
      </c>
      <c r="H747" s="9">
        <f t="shared" si="77"/>
        <v>6.6429999999999998</v>
      </c>
      <c r="I747" s="9">
        <f t="shared" si="78"/>
        <v>6.2414999999999994</v>
      </c>
      <c r="J747" s="9">
        <f t="shared" si="79"/>
        <v>6.2414999999999994</v>
      </c>
      <c r="K747" s="9">
        <f t="shared" si="80"/>
        <v>6.2414999999999994</v>
      </c>
      <c r="L747" s="7">
        <f t="shared" si="81"/>
        <v>0.40150000000000041</v>
      </c>
      <c r="M747" s="10">
        <f t="shared" si="82"/>
        <v>0</v>
      </c>
      <c r="N747" s="7">
        <f t="shared" si="83"/>
        <v>0.40150000000000041</v>
      </c>
    </row>
    <row r="748" spans="1:14">
      <c r="A748" t="s">
        <v>30</v>
      </c>
      <c r="B748" t="s">
        <v>15</v>
      </c>
      <c r="C748">
        <v>82</v>
      </c>
      <c r="D748" s="2">
        <v>0</v>
      </c>
      <c r="E748" s="1">
        <v>5.48</v>
      </c>
      <c r="F748" s="1">
        <v>1.85</v>
      </c>
      <c r="G748" s="6">
        <v>845</v>
      </c>
      <c r="H748" s="9">
        <f t="shared" si="77"/>
        <v>6.7525000000000004</v>
      </c>
      <c r="I748" s="9">
        <f t="shared" si="78"/>
        <v>20.002000000000002</v>
      </c>
      <c r="J748" s="9">
        <f t="shared" si="79"/>
        <v>20.002000000000002</v>
      </c>
      <c r="K748" s="9">
        <f t="shared" si="80"/>
        <v>20.002000000000002</v>
      </c>
      <c r="L748" s="7">
        <f t="shared" si="81"/>
        <v>-13.249500000000001</v>
      </c>
      <c r="M748" s="10">
        <f t="shared" si="82"/>
        <v>0</v>
      </c>
      <c r="N748" s="7">
        <f t="shared" si="83"/>
        <v>-13.249500000000001</v>
      </c>
    </row>
    <row r="749" spans="1:14">
      <c r="A749" t="s">
        <v>30</v>
      </c>
      <c r="B749" t="s">
        <v>15</v>
      </c>
      <c r="C749">
        <v>83</v>
      </c>
      <c r="D749" s="2">
        <v>0</v>
      </c>
      <c r="E749" s="1">
        <v>4.05</v>
      </c>
      <c r="F749" s="1">
        <v>1.82</v>
      </c>
      <c r="G749" s="6">
        <v>845</v>
      </c>
      <c r="H749" s="9">
        <f t="shared" si="77"/>
        <v>6.6429999999999998</v>
      </c>
      <c r="I749" s="9">
        <f t="shared" si="78"/>
        <v>14.782499999999999</v>
      </c>
      <c r="J749" s="9">
        <f t="shared" si="79"/>
        <v>14.782499999999999</v>
      </c>
      <c r="K749" s="9">
        <f t="shared" si="80"/>
        <v>14.782499999999999</v>
      </c>
      <c r="L749" s="7">
        <f t="shared" si="81"/>
        <v>-8.1394999999999982</v>
      </c>
      <c r="M749" s="10">
        <f t="shared" si="82"/>
        <v>0</v>
      </c>
      <c r="N749" s="7">
        <f t="shared" si="83"/>
        <v>-8.1394999999999982</v>
      </c>
    </row>
    <row r="750" spans="1:14">
      <c r="A750" t="s">
        <v>30</v>
      </c>
      <c r="B750" t="s">
        <v>15</v>
      </c>
      <c r="C750">
        <v>84</v>
      </c>
      <c r="D750" s="2">
        <v>0</v>
      </c>
      <c r="E750" s="1">
        <v>4.05</v>
      </c>
      <c r="F750" s="1">
        <v>1.82</v>
      </c>
      <c r="G750" s="6">
        <v>845</v>
      </c>
      <c r="H750" s="9">
        <f t="shared" si="77"/>
        <v>6.6429999999999998</v>
      </c>
      <c r="I750" s="9">
        <f t="shared" si="78"/>
        <v>14.782499999999999</v>
      </c>
      <c r="J750" s="9">
        <f t="shared" si="79"/>
        <v>14.782499999999999</v>
      </c>
      <c r="K750" s="9">
        <f t="shared" si="80"/>
        <v>14.782499999999999</v>
      </c>
      <c r="L750" s="7">
        <f t="shared" si="81"/>
        <v>-8.1394999999999982</v>
      </c>
      <c r="M750" s="10">
        <f t="shared" si="82"/>
        <v>0</v>
      </c>
      <c r="N750" s="7">
        <f t="shared" si="83"/>
        <v>-8.1394999999999982</v>
      </c>
    </row>
    <row r="751" spans="1:14">
      <c r="A751" t="s">
        <v>30</v>
      </c>
      <c r="B751" t="s">
        <v>15</v>
      </c>
      <c r="C751">
        <v>85</v>
      </c>
      <c r="D751" s="2">
        <v>0</v>
      </c>
      <c r="E751" s="1">
        <v>1.74</v>
      </c>
      <c r="F751" s="1">
        <v>1.85</v>
      </c>
      <c r="G751" s="6">
        <v>845</v>
      </c>
      <c r="H751" s="9">
        <f t="shared" si="77"/>
        <v>6.7525000000000004</v>
      </c>
      <c r="I751" s="9">
        <f t="shared" si="78"/>
        <v>6.351</v>
      </c>
      <c r="J751" s="9">
        <f t="shared" si="79"/>
        <v>6.351</v>
      </c>
      <c r="K751" s="9">
        <f t="shared" si="80"/>
        <v>6.351</v>
      </c>
      <c r="L751" s="7">
        <f t="shared" si="81"/>
        <v>0.40150000000000041</v>
      </c>
      <c r="M751" s="10">
        <f t="shared" si="82"/>
        <v>0</v>
      </c>
      <c r="N751" s="7">
        <f t="shared" si="83"/>
        <v>0.40150000000000041</v>
      </c>
    </row>
    <row r="752" spans="1:14">
      <c r="A752" t="s">
        <v>30</v>
      </c>
      <c r="B752" t="s">
        <v>15</v>
      </c>
      <c r="C752">
        <v>86</v>
      </c>
      <c r="D752" s="2">
        <v>0</v>
      </c>
      <c r="E752" s="1">
        <v>1.72</v>
      </c>
      <c r="F752" s="1">
        <v>1.84</v>
      </c>
      <c r="G752" s="6">
        <v>845</v>
      </c>
      <c r="H752" s="9">
        <f t="shared" si="77"/>
        <v>6.7160000000000002</v>
      </c>
      <c r="I752" s="9">
        <f t="shared" si="78"/>
        <v>6.2779999999999996</v>
      </c>
      <c r="J752" s="9">
        <f t="shared" si="79"/>
        <v>6.2779999999999996</v>
      </c>
      <c r="K752" s="9">
        <f t="shared" si="80"/>
        <v>6.2779999999999996</v>
      </c>
      <c r="L752" s="7">
        <f t="shared" si="81"/>
        <v>0.43800000000000061</v>
      </c>
      <c r="M752" s="10">
        <f t="shared" si="82"/>
        <v>0</v>
      </c>
      <c r="N752" s="7">
        <f t="shared" si="83"/>
        <v>0.43800000000000061</v>
      </c>
    </row>
    <row r="753" spans="1:14">
      <c r="A753" t="s">
        <v>30</v>
      </c>
      <c r="B753" t="s">
        <v>15</v>
      </c>
      <c r="C753">
        <v>87</v>
      </c>
      <c r="D753" s="2">
        <v>0</v>
      </c>
      <c r="E753" s="1">
        <v>2.67</v>
      </c>
      <c r="F753" s="1">
        <v>2.79</v>
      </c>
      <c r="G753" s="6">
        <v>845</v>
      </c>
      <c r="H753" s="9">
        <f t="shared" si="77"/>
        <v>10.1835</v>
      </c>
      <c r="I753" s="9">
        <f t="shared" si="78"/>
        <v>9.7454999999999998</v>
      </c>
      <c r="J753" s="9">
        <f t="shared" si="79"/>
        <v>9.7454999999999998</v>
      </c>
      <c r="K753" s="9">
        <f t="shared" si="80"/>
        <v>9.7454999999999998</v>
      </c>
      <c r="L753" s="7">
        <f t="shared" si="81"/>
        <v>0.43800000000000061</v>
      </c>
      <c r="M753" s="10">
        <f t="shared" si="82"/>
        <v>0</v>
      </c>
      <c r="N753" s="7">
        <f t="shared" si="83"/>
        <v>0.43800000000000061</v>
      </c>
    </row>
    <row r="754" spans="1:14">
      <c r="A754" t="s">
        <v>30</v>
      </c>
      <c r="B754" t="s">
        <v>15</v>
      </c>
      <c r="C754">
        <v>88</v>
      </c>
      <c r="D754" s="2">
        <v>0</v>
      </c>
      <c r="E754" s="1">
        <v>1.9</v>
      </c>
      <c r="F754" s="1">
        <v>2.0099999999999998</v>
      </c>
      <c r="G754" s="6">
        <v>845</v>
      </c>
      <c r="H754" s="9">
        <f t="shared" si="77"/>
        <v>7.3364999999999991</v>
      </c>
      <c r="I754" s="9">
        <f t="shared" si="78"/>
        <v>6.9349999999999996</v>
      </c>
      <c r="J754" s="9">
        <f t="shared" si="79"/>
        <v>6.9349999999999996</v>
      </c>
      <c r="K754" s="9">
        <f t="shared" si="80"/>
        <v>6.9349999999999996</v>
      </c>
      <c r="L754" s="7">
        <f t="shared" si="81"/>
        <v>0.40149999999999952</v>
      </c>
      <c r="M754" s="10">
        <f t="shared" si="82"/>
        <v>0</v>
      </c>
      <c r="N754" s="7">
        <f t="shared" si="83"/>
        <v>0.40149999999999952</v>
      </c>
    </row>
    <row r="755" spans="1:14">
      <c r="A755" t="s">
        <v>30</v>
      </c>
      <c r="B755" t="s">
        <v>15</v>
      </c>
      <c r="C755">
        <v>89</v>
      </c>
      <c r="D755" s="2">
        <v>0</v>
      </c>
      <c r="E755" s="1">
        <v>5.32</v>
      </c>
      <c r="F755" s="1">
        <v>5.38</v>
      </c>
      <c r="G755" s="6">
        <v>845</v>
      </c>
      <c r="H755" s="9">
        <f t="shared" si="77"/>
        <v>19.637</v>
      </c>
      <c r="I755" s="9">
        <f t="shared" si="78"/>
        <v>19.417999999999999</v>
      </c>
      <c r="J755" s="9">
        <f t="shared" si="79"/>
        <v>19.417999999999999</v>
      </c>
      <c r="K755" s="9">
        <f t="shared" si="80"/>
        <v>19.417999999999999</v>
      </c>
      <c r="L755" s="7">
        <f t="shared" si="81"/>
        <v>0.21900000000000119</v>
      </c>
      <c r="M755" s="10">
        <f t="shared" si="82"/>
        <v>0</v>
      </c>
      <c r="N755" s="7">
        <f t="shared" si="83"/>
        <v>0.21900000000000119</v>
      </c>
    </row>
    <row r="756" spans="1:14">
      <c r="A756" t="s">
        <v>30</v>
      </c>
      <c r="B756" t="s">
        <v>15</v>
      </c>
      <c r="C756">
        <v>90</v>
      </c>
      <c r="D756" s="2">
        <v>0</v>
      </c>
      <c r="E756" s="1">
        <v>4</v>
      </c>
      <c r="F756" s="1">
        <v>1.87</v>
      </c>
      <c r="G756" s="6">
        <v>845</v>
      </c>
      <c r="H756" s="9">
        <f t="shared" si="77"/>
        <v>6.8254999999999999</v>
      </c>
      <c r="I756" s="9">
        <f t="shared" si="78"/>
        <v>14.6</v>
      </c>
      <c r="J756" s="9">
        <f t="shared" si="79"/>
        <v>14.6</v>
      </c>
      <c r="K756" s="9">
        <f t="shared" si="80"/>
        <v>14.6</v>
      </c>
      <c r="L756" s="7">
        <f t="shared" si="81"/>
        <v>-7.7744999999999997</v>
      </c>
      <c r="M756" s="10">
        <f t="shared" si="82"/>
        <v>0</v>
      </c>
      <c r="N756" s="7">
        <f t="shared" si="83"/>
        <v>-7.7744999999999997</v>
      </c>
    </row>
    <row r="757" spans="1:14">
      <c r="A757" t="s">
        <v>30</v>
      </c>
      <c r="B757" t="s">
        <v>15</v>
      </c>
      <c r="C757">
        <v>91</v>
      </c>
      <c r="D757" s="2">
        <v>0</v>
      </c>
      <c r="E757" s="1">
        <v>3.97</v>
      </c>
      <c r="F757" s="1">
        <v>1.84</v>
      </c>
      <c r="G757" s="6">
        <v>845</v>
      </c>
      <c r="H757" s="9">
        <f t="shared" si="77"/>
        <v>6.7160000000000002</v>
      </c>
      <c r="I757" s="9">
        <f t="shared" si="78"/>
        <v>14.490500000000001</v>
      </c>
      <c r="J757" s="9">
        <f t="shared" si="79"/>
        <v>14.490500000000001</v>
      </c>
      <c r="K757" s="9">
        <f t="shared" si="80"/>
        <v>14.490500000000001</v>
      </c>
      <c r="L757" s="7">
        <f t="shared" si="81"/>
        <v>-7.7745000000000006</v>
      </c>
      <c r="M757" s="10">
        <f t="shared" si="82"/>
        <v>0</v>
      </c>
      <c r="N757" s="7">
        <f t="shared" si="83"/>
        <v>-7.7745000000000006</v>
      </c>
    </row>
    <row r="758" spans="1:14">
      <c r="A758" t="s">
        <v>30</v>
      </c>
      <c r="B758" t="s">
        <v>15</v>
      </c>
      <c r="C758">
        <v>92</v>
      </c>
      <c r="D758" s="2">
        <v>0</v>
      </c>
      <c r="E758" s="1">
        <v>3.96</v>
      </c>
      <c r="F758" s="1">
        <v>1.82</v>
      </c>
      <c r="G758" s="6">
        <v>845</v>
      </c>
      <c r="H758" s="9">
        <f t="shared" si="77"/>
        <v>6.6429999999999998</v>
      </c>
      <c r="I758" s="9">
        <f t="shared" si="78"/>
        <v>14.453999999999999</v>
      </c>
      <c r="J758" s="9">
        <f t="shared" si="79"/>
        <v>14.453999999999999</v>
      </c>
      <c r="K758" s="9">
        <f t="shared" si="80"/>
        <v>14.453999999999999</v>
      </c>
      <c r="L758" s="7">
        <f t="shared" si="81"/>
        <v>-7.8109999999999991</v>
      </c>
      <c r="M758" s="10">
        <f t="shared" si="82"/>
        <v>0</v>
      </c>
      <c r="N758" s="7">
        <f t="shared" si="83"/>
        <v>-7.8109999999999991</v>
      </c>
    </row>
    <row r="759" spans="1:14">
      <c r="A759" t="s">
        <v>30</v>
      </c>
      <c r="B759" t="s">
        <v>15</v>
      </c>
      <c r="C759">
        <v>93</v>
      </c>
      <c r="D759" s="2">
        <v>0</v>
      </c>
      <c r="E759" s="1">
        <v>1.72</v>
      </c>
      <c r="F759" s="1">
        <v>1.83</v>
      </c>
      <c r="G759" s="6">
        <v>845</v>
      </c>
      <c r="H759" s="9">
        <f t="shared" si="77"/>
        <v>6.6795</v>
      </c>
      <c r="I759" s="9">
        <f t="shared" si="78"/>
        <v>6.2779999999999996</v>
      </c>
      <c r="J759" s="9">
        <f t="shared" si="79"/>
        <v>6.2779999999999996</v>
      </c>
      <c r="K759" s="9">
        <f t="shared" si="80"/>
        <v>6.2779999999999996</v>
      </c>
      <c r="L759" s="7">
        <f t="shared" si="81"/>
        <v>0.40150000000000041</v>
      </c>
      <c r="M759" s="10">
        <f t="shared" si="82"/>
        <v>0</v>
      </c>
      <c r="N759" s="7">
        <f t="shared" si="83"/>
        <v>0.40150000000000041</v>
      </c>
    </row>
    <row r="760" spans="1:14">
      <c r="A760" t="s">
        <v>30</v>
      </c>
      <c r="B760" t="s">
        <v>15</v>
      </c>
      <c r="C760">
        <v>94</v>
      </c>
      <c r="D760" s="2">
        <v>0</v>
      </c>
      <c r="E760" s="1">
        <v>1.72</v>
      </c>
      <c r="F760" s="1">
        <v>1.83</v>
      </c>
      <c r="G760" s="6">
        <v>845</v>
      </c>
      <c r="H760" s="9">
        <f t="shared" si="77"/>
        <v>6.6795</v>
      </c>
      <c r="I760" s="9">
        <f t="shared" si="78"/>
        <v>6.2779999999999996</v>
      </c>
      <c r="J760" s="9">
        <f t="shared" si="79"/>
        <v>6.2779999999999996</v>
      </c>
      <c r="K760" s="9">
        <f t="shared" si="80"/>
        <v>6.2779999999999996</v>
      </c>
      <c r="L760" s="7">
        <f t="shared" si="81"/>
        <v>0.40150000000000041</v>
      </c>
      <c r="M760" s="10">
        <f t="shared" si="82"/>
        <v>0</v>
      </c>
      <c r="N760" s="7">
        <f t="shared" si="83"/>
        <v>0.40150000000000041</v>
      </c>
    </row>
    <row r="761" spans="1:14">
      <c r="A761" t="s">
        <v>30</v>
      </c>
      <c r="B761" t="s">
        <v>15</v>
      </c>
      <c r="C761">
        <v>95</v>
      </c>
      <c r="D761" s="2">
        <v>0</v>
      </c>
      <c r="E761" s="1">
        <v>1.78</v>
      </c>
      <c r="F761" s="1">
        <v>1.89</v>
      </c>
      <c r="G761" s="6">
        <v>845</v>
      </c>
      <c r="H761" s="9">
        <f t="shared" si="77"/>
        <v>6.8984999999999994</v>
      </c>
      <c r="I761" s="9">
        <f t="shared" si="78"/>
        <v>6.4969999999999999</v>
      </c>
      <c r="J761" s="9">
        <f t="shared" si="79"/>
        <v>6.4969999999999999</v>
      </c>
      <c r="K761" s="9">
        <f t="shared" si="80"/>
        <v>6.4969999999999999</v>
      </c>
      <c r="L761" s="7">
        <f t="shared" si="81"/>
        <v>0.40149999999999952</v>
      </c>
      <c r="M761" s="10">
        <f t="shared" si="82"/>
        <v>0</v>
      </c>
      <c r="N761" s="7">
        <f t="shared" si="83"/>
        <v>0.40149999999999952</v>
      </c>
    </row>
    <row r="762" spans="1:14">
      <c r="A762" t="s">
        <v>30</v>
      </c>
      <c r="B762" t="s">
        <v>15</v>
      </c>
      <c r="C762">
        <v>96</v>
      </c>
      <c r="D762" s="2">
        <v>0</v>
      </c>
      <c r="E762" s="1">
        <v>3.98</v>
      </c>
      <c r="F762" s="1">
        <v>1.85</v>
      </c>
      <c r="G762" s="6">
        <v>845</v>
      </c>
      <c r="H762" s="9">
        <f t="shared" si="77"/>
        <v>6.7525000000000004</v>
      </c>
      <c r="I762" s="9">
        <f t="shared" si="78"/>
        <v>14.526999999999999</v>
      </c>
      <c r="J762" s="9">
        <f t="shared" si="79"/>
        <v>14.526999999999999</v>
      </c>
      <c r="K762" s="9">
        <f t="shared" si="80"/>
        <v>14.526999999999999</v>
      </c>
      <c r="L762" s="7">
        <f t="shared" si="81"/>
        <v>-7.7744999999999989</v>
      </c>
      <c r="M762" s="10">
        <f t="shared" si="82"/>
        <v>0</v>
      </c>
      <c r="N762" s="7">
        <f t="shared" si="83"/>
        <v>-7.7744999999999989</v>
      </c>
    </row>
    <row r="763" spans="1:14">
      <c r="A763" t="s">
        <v>30</v>
      </c>
      <c r="B763" t="s">
        <v>15</v>
      </c>
      <c r="C763">
        <v>97</v>
      </c>
      <c r="D763" s="2">
        <v>0</v>
      </c>
      <c r="E763" s="1">
        <v>1.73</v>
      </c>
      <c r="F763" s="1">
        <v>1.84</v>
      </c>
      <c r="G763" s="6">
        <v>845</v>
      </c>
      <c r="H763" s="9">
        <f t="shared" si="77"/>
        <v>6.7160000000000002</v>
      </c>
      <c r="I763" s="9">
        <f t="shared" si="78"/>
        <v>6.3144999999999998</v>
      </c>
      <c r="J763" s="9">
        <f t="shared" si="79"/>
        <v>6.3144999999999998</v>
      </c>
      <c r="K763" s="9">
        <f t="shared" si="80"/>
        <v>6.3144999999999998</v>
      </c>
      <c r="L763" s="7">
        <f t="shared" si="81"/>
        <v>0.40150000000000041</v>
      </c>
      <c r="M763" s="10">
        <f t="shared" si="82"/>
        <v>0</v>
      </c>
      <c r="N763" s="7">
        <f t="shared" si="83"/>
        <v>0.40150000000000041</v>
      </c>
    </row>
    <row r="764" spans="1:14">
      <c r="A764" t="s">
        <v>30</v>
      </c>
      <c r="B764" t="s">
        <v>15</v>
      </c>
      <c r="C764">
        <v>98</v>
      </c>
      <c r="D764" s="2">
        <v>0</v>
      </c>
      <c r="E764" s="1">
        <v>1.71</v>
      </c>
      <c r="F764" s="1">
        <v>1.82</v>
      </c>
      <c r="G764" s="6">
        <v>845</v>
      </c>
      <c r="H764" s="9">
        <f t="shared" si="77"/>
        <v>6.6429999999999998</v>
      </c>
      <c r="I764" s="9">
        <f t="shared" si="78"/>
        <v>6.2414999999999994</v>
      </c>
      <c r="J764" s="9">
        <f t="shared" si="79"/>
        <v>6.2414999999999994</v>
      </c>
      <c r="K764" s="9">
        <f t="shared" si="80"/>
        <v>6.2414999999999994</v>
      </c>
      <c r="L764" s="7">
        <f t="shared" si="81"/>
        <v>0.40150000000000041</v>
      </c>
      <c r="M764" s="10">
        <f t="shared" si="82"/>
        <v>0</v>
      </c>
      <c r="N764" s="7">
        <f t="shared" si="83"/>
        <v>0.40150000000000041</v>
      </c>
    </row>
    <row r="765" spans="1:14">
      <c r="A765" t="s">
        <v>30</v>
      </c>
      <c r="B765" t="s">
        <v>15</v>
      </c>
      <c r="C765">
        <v>99</v>
      </c>
      <c r="D765" s="2">
        <v>0</v>
      </c>
      <c r="E765" s="1">
        <v>13.74</v>
      </c>
      <c r="F765" s="1">
        <v>12.45</v>
      </c>
      <c r="G765" s="6">
        <v>845</v>
      </c>
      <c r="H765" s="9">
        <f t="shared" si="77"/>
        <v>45.442499999999995</v>
      </c>
      <c r="I765" s="9">
        <f t="shared" si="78"/>
        <v>50.150999999999996</v>
      </c>
      <c r="J765" s="9">
        <f t="shared" si="79"/>
        <v>50.150999999999996</v>
      </c>
      <c r="K765" s="9">
        <f t="shared" si="80"/>
        <v>50.150999999999996</v>
      </c>
      <c r="L765" s="7">
        <f t="shared" si="81"/>
        <v>-4.7085000000000008</v>
      </c>
      <c r="M765" s="10">
        <f t="shared" si="82"/>
        <v>0</v>
      </c>
      <c r="N765" s="7">
        <f t="shared" si="83"/>
        <v>-4.7085000000000008</v>
      </c>
    </row>
    <row r="766" spans="1:14">
      <c r="A766" t="s">
        <v>30</v>
      </c>
      <c r="B766" t="s">
        <v>15</v>
      </c>
      <c r="C766">
        <v>100</v>
      </c>
      <c r="D766" s="2">
        <v>0</v>
      </c>
      <c r="E766" s="1">
        <v>2.12</v>
      </c>
      <c r="F766" s="1">
        <v>2.2599999999999998</v>
      </c>
      <c r="G766" s="6">
        <v>845</v>
      </c>
      <c r="H766" s="9">
        <f t="shared" si="77"/>
        <v>8.2489999999999988</v>
      </c>
      <c r="I766" s="9">
        <f t="shared" si="78"/>
        <v>7.7380000000000004</v>
      </c>
      <c r="J766" s="9">
        <f t="shared" si="79"/>
        <v>7.7380000000000004</v>
      </c>
      <c r="K766" s="9">
        <f t="shared" si="80"/>
        <v>7.7380000000000004</v>
      </c>
      <c r="L766" s="7">
        <f t="shared" si="81"/>
        <v>0.51099999999999834</v>
      </c>
      <c r="M766" s="10">
        <f t="shared" si="82"/>
        <v>0</v>
      </c>
      <c r="N766" s="7">
        <f t="shared" si="83"/>
        <v>0.51099999999999834</v>
      </c>
    </row>
    <row r="767" spans="1:14">
      <c r="A767" t="s">
        <v>30</v>
      </c>
      <c r="B767" t="s">
        <v>15</v>
      </c>
      <c r="C767">
        <v>101</v>
      </c>
      <c r="D767" s="2">
        <v>0</v>
      </c>
      <c r="E767" s="1">
        <v>3.8</v>
      </c>
      <c r="F767" s="1">
        <v>4.03</v>
      </c>
      <c r="G767" s="6">
        <v>845</v>
      </c>
      <c r="H767" s="9">
        <f t="shared" si="77"/>
        <v>14.7095</v>
      </c>
      <c r="I767" s="9">
        <f t="shared" si="78"/>
        <v>13.87</v>
      </c>
      <c r="J767" s="9">
        <f t="shared" si="79"/>
        <v>13.87</v>
      </c>
      <c r="K767" s="9">
        <f t="shared" si="80"/>
        <v>13.87</v>
      </c>
      <c r="L767" s="7">
        <f t="shared" si="81"/>
        <v>0.83950000000000102</v>
      </c>
      <c r="M767" s="10">
        <f t="shared" si="82"/>
        <v>0</v>
      </c>
      <c r="N767" s="7">
        <f t="shared" si="83"/>
        <v>0.83950000000000102</v>
      </c>
    </row>
    <row r="768" spans="1:14">
      <c r="A768" t="s">
        <v>30</v>
      </c>
      <c r="B768" t="s">
        <v>15</v>
      </c>
      <c r="C768">
        <v>102</v>
      </c>
      <c r="D768" s="2">
        <v>0</v>
      </c>
      <c r="E768" s="1">
        <v>2.63</v>
      </c>
      <c r="F768" s="1">
        <v>2.78</v>
      </c>
      <c r="G768" s="6">
        <v>845</v>
      </c>
      <c r="H768" s="9">
        <f t="shared" si="77"/>
        <v>10.146999999999998</v>
      </c>
      <c r="I768" s="9">
        <f t="shared" si="78"/>
        <v>9.599499999999999</v>
      </c>
      <c r="J768" s="9">
        <f t="shared" si="79"/>
        <v>9.599499999999999</v>
      </c>
      <c r="K768" s="9">
        <f t="shared" si="80"/>
        <v>9.599499999999999</v>
      </c>
      <c r="L768" s="7">
        <f t="shared" si="81"/>
        <v>0.54749999999999943</v>
      </c>
      <c r="M768" s="10">
        <f t="shared" si="82"/>
        <v>0</v>
      </c>
      <c r="N768" s="7">
        <f t="shared" si="83"/>
        <v>0.54749999999999943</v>
      </c>
    </row>
    <row r="769" spans="1:14">
      <c r="A769" t="s">
        <v>30</v>
      </c>
      <c r="B769" t="s">
        <v>15</v>
      </c>
      <c r="C769">
        <v>103</v>
      </c>
      <c r="D769" s="2">
        <v>0</v>
      </c>
      <c r="E769" s="1">
        <v>2.93</v>
      </c>
      <c r="F769" s="1">
        <v>2.58</v>
      </c>
      <c r="G769" s="6">
        <v>845</v>
      </c>
      <c r="H769" s="9">
        <f t="shared" si="77"/>
        <v>9.4169999999999998</v>
      </c>
      <c r="I769" s="9">
        <f t="shared" si="78"/>
        <v>10.6945</v>
      </c>
      <c r="J769" s="9">
        <f t="shared" si="79"/>
        <v>10.6945</v>
      </c>
      <c r="K769" s="9">
        <f t="shared" si="80"/>
        <v>10.6945</v>
      </c>
      <c r="L769" s="7">
        <f t="shared" si="81"/>
        <v>-1.2774999999999999</v>
      </c>
      <c r="M769" s="10">
        <f t="shared" si="82"/>
        <v>0</v>
      </c>
      <c r="N769" s="7">
        <f t="shared" si="83"/>
        <v>-1.2774999999999999</v>
      </c>
    </row>
    <row r="770" spans="1:14">
      <c r="A770" t="s">
        <v>30</v>
      </c>
      <c r="B770" t="s">
        <v>15</v>
      </c>
      <c r="C770">
        <v>104</v>
      </c>
      <c r="D770" s="2">
        <v>0</v>
      </c>
      <c r="E770" s="1">
        <v>7.79</v>
      </c>
      <c r="F770" s="1">
        <v>8.44</v>
      </c>
      <c r="G770" s="6">
        <v>845</v>
      </c>
      <c r="H770" s="9">
        <f t="shared" ref="H770:H833" si="84">3.65*F770</f>
        <v>30.805999999999997</v>
      </c>
      <c r="I770" s="9">
        <f t="shared" ref="I770:I833" si="85">3.65*E770</f>
        <v>28.433499999999999</v>
      </c>
      <c r="J770" s="9">
        <f t="shared" ref="J770:J833" si="86">I770+0.01*G770*D770</f>
        <v>28.433499999999999</v>
      </c>
      <c r="K770" s="9">
        <f t="shared" ref="K770:K833" si="87">AVERAGE(I770:J770)</f>
        <v>28.433499999999999</v>
      </c>
      <c r="L770" s="7">
        <f t="shared" ref="L770:L833" si="88">H770-K770</f>
        <v>2.3724999999999987</v>
      </c>
      <c r="M770" s="10">
        <f t="shared" ref="M770:M833" si="89">D770*G770/100</f>
        <v>0</v>
      </c>
      <c r="N770" s="7">
        <f t="shared" ref="N770:N833" si="90">H770-I770</f>
        <v>2.3724999999999987</v>
      </c>
    </row>
    <row r="771" spans="1:14">
      <c r="A771" t="s">
        <v>30</v>
      </c>
      <c r="B771" t="s">
        <v>15</v>
      </c>
      <c r="C771">
        <v>105</v>
      </c>
      <c r="D771" s="2">
        <v>0</v>
      </c>
      <c r="E771" s="1">
        <v>4.3899999999999997</v>
      </c>
      <c r="F771" s="1">
        <v>4.7300000000000004</v>
      </c>
      <c r="G771" s="6">
        <v>845</v>
      </c>
      <c r="H771" s="9">
        <f t="shared" si="84"/>
        <v>17.264500000000002</v>
      </c>
      <c r="I771" s="9">
        <f t="shared" si="85"/>
        <v>16.023499999999999</v>
      </c>
      <c r="J771" s="9">
        <f t="shared" si="86"/>
        <v>16.023499999999999</v>
      </c>
      <c r="K771" s="9">
        <f t="shared" si="87"/>
        <v>16.023499999999999</v>
      </c>
      <c r="L771" s="7">
        <f t="shared" si="88"/>
        <v>1.2410000000000032</v>
      </c>
      <c r="M771" s="10">
        <f t="shared" si="89"/>
        <v>0</v>
      </c>
      <c r="N771" s="7">
        <f t="shared" si="90"/>
        <v>1.2410000000000032</v>
      </c>
    </row>
    <row r="772" spans="1:14">
      <c r="A772" t="s">
        <v>30</v>
      </c>
      <c r="B772" t="s">
        <v>15</v>
      </c>
      <c r="C772">
        <v>106</v>
      </c>
      <c r="D772" s="2">
        <v>0</v>
      </c>
      <c r="E772" s="1">
        <v>4.34</v>
      </c>
      <c r="F772" s="1">
        <v>4.68</v>
      </c>
      <c r="G772" s="6">
        <v>845</v>
      </c>
      <c r="H772" s="9">
        <f t="shared" si="84"/>
        <v>17.081999999999997</v>
      </c>
      <c r="I772" s="9">
        <f t="shared" si="85"/>
        <v>15.840999999999999</v>
      </c>
      <c r="J772" s="9">
        <f t="shared" si="86"/>
        <v>15.840999999999999</v>
      </c>
      <c r="K772" s="9">
        <f t="shared" si="87"/>
        <v>15.840999999999999</v>
      </c>
      <c r="L772" s="7">
        <f t="shared" si="88"/>
        <v>1.2409999999999979</v>
      </c>
      <c r="M772" s="10">
        <f t="shared" si="89"/>
        <v>0</v>
      </c>
      <c r="N772" s="7">
        <f t="shared" si="90"/>
        <v>1.2409999999999979</v>
      </c>
    </row>
    <row r="773" spans="1:14">
      <c r="A773" t="s">
        <v>30</v>
      </c>
      <c r="B773" t="s">
        <v>15</v>
      </c>
      <c r="C773">
        <v>107</v>
      </c>
      <c r="D773" s="2">
        <v>0</v>
      </c>
      <c r="E773" s="1">
        <v>2.15</v>
      </c>
      <c r="F773" s="1">
        <v>2.1800000000000002</v>
      </c>
      <c r="G773" s="6">
        <v>845</v>
      </c>
      <c r="H773" s="9">
        <f t="shared" si="84"/>
        <v>7.9570000000000007</v>
      </c>
      <c r="I773" s="9">
        <f t="shared" si="85"/>
        <v>7.8474999999999993</v>
      </c>
      <c r="J773" s="9">
        <f t="shared" si="86"/>
        <v>7.8474999999999993</v>
      </c>
      <c r="K773" s="9">
        <f t="shared" si="87"/>
        <v>7.8474999999999993</v>
      </c>
      <c r="L773" s="7">
        <f t="shared" si="88"/>
        <v>0.10950000000000149</v>
      </c>
      <c r="M773" s="10">
        <f t="shared" si="89"/>
        <v>0</v>
      </c>
      <c r="N773" s="7">
        <f t="shared" si="90"/>
        <v>0.10950000000000149</v>
      </c>
    </row>
    <row r="774" spans="1:14">
      <c r="A774" t="s">
        <v>30</v>
      </c>
      <c r="B774" t="s">
        <v>15</v>
      </c>
      <c r="C774">
        <v>108</v>
      </c>
      <c r="D774" s="2">
        <v>0</v>
      </c>
      <c r="E774" s="1">
        <v>5.84</v>
      </c>
      <c r="F774" s="1">
        <v>6.27</v>
      </c>
      <c r="G774" s="6">
        <v>845</v>
      </c>
      <c r="H774" s="9">
        <f t="shared" si="84"/>
        <v>22.885499999999997</v>
      </c>
      <c r="I774" s="9">
        <f t="shared" si="85"/>
        <v>21.315999999999999</v>
      </c>
      <c r="J774" s="9">
        <f t="shared" si="86"/>
        <v>21.315999999999999</v>
      </c>
      <c r="K774" s="9">
        <f t="shared" si="87"/>
        <v>21.315999999999999</v>
      </c>
      <c r="L774" s="7">
        <f t="shared" si="88"/>
        <v>1.5694999999999979</v>
      </c>
      <c r="M774" s="10">
        <f t="shared" si="89"/>
        <v>0</v>
      </c>
      <c r="N774" s="7">
        <f t="shared" si="90"/>
        <v>1.5694999999999979</v>
      </c>
    </row>
    <row r="775" spans="1:14">
      <c r="A775" t="s">
        <v>30</v>
      </c>
      <c r="B775" t="s">
        <v>15</v>
      </c>
      <c r="C775">
        <v>109</v>
      </c>
      <c r="D775" s="2">
        <v>0</v>
      </c>
      <c r="E775" s="1">
        <v>2.4900000000000002</v>
      </c>
      <c r="F775" s="1">
        <v>2.52</v>
      </c>
      <c r="G775" s="6">
        <v>845</v>
      </c>
      <c r="H775" s="9">
        <f t="shared" si="84"/>
        <v>9.1980000000000004</v>
      </c>
      <c r="I775" s="9">
        <f t="shared" si="85"/>
        <v>9.0884999999999998</v>
      </c>
      <c r="J775" s="9">
        <f t="shared" si="86"/>
        <v>9.0884999999999998</v>
      </c>
      <c r="K775" s="9">
        <f t="shared" si="87"/>
        <v>9.0884999999999998</v>
      </c>
      <c r="L775" s="7">
        <f t="shared" si="88"/>
        <v>0.1095000000000006</v>
      </c>
      <c r="M775" s="10">
        <f t="shared" si="89"/>
        <v>0</v>
      </c>
      <c r="N775" s="7">
        <f t="shared" si="90"/>
        <v>0.1095000000000006</v>
      </c>
    </row>
    <row r="776" spans="1:14">
      <c r="A776" t="s">
        <v>30</v>
      </c>
      <c r="B776" t="s">
        <v>15</v>
      </c>
      <c r="C776">
        <v>110</v>
      </c>
      <c r="D776" s="2">
        <v>1.0509999999999999</v>
      </c>
      <c r="E776" s="1">
        <v>4.1399999999999997</v>
      </c>
      <c r="F776" s="1">
        <v>4.42</v>
      </c>
      <c r="G776" s="6">
        <v>845</v>
      </c>
      <c r="H776" s="9">
        <f t="shared" si="84"/>
        <v>16.132999999999999</v>
      </c>
      <c r="I776" s="9">
        <f t="shared" si="85"/>
        <v>15.110999999999999</v>
      </c>
      <c r="J776" s="9">
        <f t="shared" si="86"/>
        <v>23.991949999999996</v>
      </c>
      <c r="K776" s="9">
        <f t="shared" si="87"/>
        <v>19.551474999999996</v>
      </c>
      <c r="L776" s="7">
        <f t="shared" si="88"/>
        <v>-3.4184749999999973</v>
      </c>
      <c r="M776" s="10">
        <f t="shared" si="89"/>
        <v>8.8809499999999986</v>
      </c>
      <c r="N776" s="7">
        <f t="shared" si="90"/>
        <v>1.0220000000000002</v>
      </c>
    </row>
    <row r="777" spans="1:14">
      <c r="A777" t="s">
        <v>30</v>
      </c>
      <c r="B777" t="s">
        <v>15</v>
      </c>
      <c r="C777">
        <v>111</v>
      </c>
      <c r="D777" s="2">
        <v>1.232</v>
      </c>
      <c r="E777" s="1">
        <v>5.58</v>
      </c>
      <c r="F777" s="1">
        <v>5.96</v>
      </c>
      <c r="G777" s="6">
        <v>845</v>
      </c>
      <c r="H777" s="9">
        <f t="shared" si="84"/>
        <v>21.753999999999998</v>
      </c>
      <c r="I777" s="9">
        <f t="shared" si="85"/>
        <v>20.367000000000001</v>
      </c>
      <c r="J777" s="9">
        <f t="shared" si="86"/>
        <v>30.7774</v>
      </c>
      <c r="K777" s="9">
        <f t="shared" si="87"/>
        <v>25.572200000000002</v>
      </c>
      <c r="L777" s="7">
        <f t="shared" si="88"/>
        <v>-3.8182000000000045</v>
      </c>
      <c r="M777" s="10">
        <f t="shared" si="89"/>
        <v>10.410399999999999</v>
      </c>
      <c r="N777" s="7">
        <f t="shared" si="90"/>
        <v>1.3869999999999969</v>
      </c>
    </row>
    <row r="778" spans="1:14">
      <c r="A778" t="s">
        <v>30</v>
      </c>
      <c r="B778" t="s">
        <v>15</v>
      </c>
      <c r="C778">
        <v>112</v>
      </c>
      <c r="D778" s="2">
        <v>0</v>
      </c>
      <c r="E778" s="1">
        <v>0.62</v>
      </c>
      <c r="F778" s="1">
        <v>0.64</v>
      </c>
      <c r="G778" s="6">
        <v>845</v>
      </c>
      <c r="H778" s="9">
        <f t="shared" si="84"/>
        <v>2.3359999999999999</v>
      </c>
      <c r="I778" s="9">
        <f t="shared" si="85"/>
        <v>2.2629999999999999</v>
      </c>
      <c r="J778" s="9">
        <f t="shared" si="86"/>
        <v>2.2629999999999999</v>
      </c>
      <c r="K778" s="9">
        <f t="shared" si="87"/>
        <v>2.2629999999999999</v>
      </c>
      <c r="L778" s="7">
        <f t="shared" si="88"/>
        <v>7.2999999999999954E-2</v>
      </c>
      <c r="M778" s="10">
        <f t="shared" si="89"/>
        <v>0</v>
      </c>
      <c r="N778" s="7">
        <f t="shared" si="90"/>
        <v>7.2999999999999954E-2</v>
      </c>
    </row>
    <row r="779" spans="1:14">
      <c r="A779" t="s">
        <v>30</v>
      </c>
      <c r="B779" t="s">
        <v>15</v>
      </c>
      <c r="C779">
        <v>122</v>
      </c>
      <c r="D779" s="2">
        <v>0</v>
      </c>
      <c r="E779" s="1">
        <v>2.0699999999999998</v>
      </c>
      <c r="F779" s="1">
        <v>2.1</v>
      </c>
      <c r="G779" s="6">
        <v>845</v>
      </c>
      <c r="H779" s="9">
        <f t="shared" si="84"/>
        <v>7.665</v>
      </c>
      <c r="I779" s="9">
        <f t="shared" si="85"/>
        <v>7.5554999999999994</v>
      </c>
      <c r="J779" s="9">
        <f t="shared" si="86"/>
        <v>7.5554999999999994</v>
      </c>
      <c r="K779" s="9">
        <f t="shared" si="87"/>
        <v>7.5554999999999994</v>
      </c>
      <c r="L779" s="7">
        <f t="shared" si="88"/>
        <v>0.1095000000000006</v>
      </c>
      <c r="M779" s="10">
        <f t="shared" si="89"/>
        <v>0</v>
      </c>
      <c r="N779" s="7">
        <f t="shared" si="90"/>
        <v>0.1095000000000006</v>
      </c>
    </row>
    <row r="780" spans="1:14">
      <c r="A780" t="s">
        <v>30</v>
      </c>
      <c r="B780" t="s">
        <v>15</v>
      </c>
      <c r="C780">
        <v>123</v>
      </c>
      <c r="D780" s="2">
        <v>0</v>
      </c>
      <c r="E780" s="1">
        <v>2.1</v>
      </c>
      <c r="F780" s="1">
        <v>2.13</v>
      </c>
      <c r="G780" s="6">
        <v>845</v>
      </c>
      <c r="H780" s="9">
        <f t="shared" si="84"/>
        <v>7.7744999999999997</v>
      </c>
      <c r="I780" s="9">
        <f t="shared" si="85"/>
        <v>7.665</v>
      </c>
      <c r="J780" s="9">
        <f t="shared" si="86"/>
        <v>7.665</v>
      </c>
      <c r="K780" s="9">
        <f t="shared" si="87"/>
        <v>7.665</v>
      </c>
      <c r="L780" s="7">
        <f t="shared" si="88"/>
        <v>0.10949999999999971</v>
      </c>
      <c r="M780" s="10">
        <f t="shared" si="89"/>
        <v>0</v>
      </c>
      <c r="N780" s="7">
        <f t="shared" si="90"/>
        <v>0.10949999999999971</v>
      </c>
    </row>
    <row r="781" spans="1:14">
      <c r="A781" t="s">
        <v>30</v>
      </c>
      <c r="B781" t="s">
        <v>15</v>
      </c>
      <c r="C781">
        <v>124</v>
      </c>
      <c r="D781" s="2">
        <v>0</v>
      </c>
      <c r="E781" s="1">
        <v>1.55</v>
      </c>
      <c r="F781" s="1">
        <v>1.58</v>
      </c>
      <c r="G781" s="6">
        <v>845</v>
      </c>
      <c r="H781" s="9">
        <f t="shared" si="84"/>
        <v>5.7670000000000003</v>
      </c>
      <c r="I781" s="9">
        <f t="shared" si="85"/>
        <v>5.6574999999999998</v>
      </c>
      <c r="J781" s="9">
        <f t="shared" si="86"/>
        <v>5.6574999999999998</v>
      </c>
      <c r="K781" s="9">
        <f t="shared" si="87"/>
        <v>5.6574999999999998</v>
      </c>
      <c r="L781" s="7">
        <f t="shared" si="88"/>
        <v>0.1095000000000006</v>
      </c>
      <c r="M781" s="10">
        <f t="shared" si="89"/>
        <v>0</v>
      </c>
      <c r="N781" s="7">
        <f t="shared" si="90"/>
        <v>0.1095000000000006</v>
      </c>
    </row>
    <row r="782" spans="1:14">
      <c r="A782" t="s">
        <v>30</v>
      </c>
      <c r="B782" t="s">
        <v>15</v>
      </c>
      <c r="C782">
        <v>125</v>
      </c>
      <c r="D782" s="2">
        <v>0</v>
      </c>
      <c r="E782" s="1">
        <v>1.56</v>
      </c>
      <c r="F782" s="1">
        <v>1.59</v>
      </c>
      <c r="G782" s="6">
        <v>845</v>
      </c>
      <c r="H782" s="9">
        <f t="shared" si="84"/>
        <v>5.8035000000000005</v>
      </c>
      <c r="I782" s="9">
        <f t="shared" si="85"/>
        <v>5.694</v>
      </c>
      <c r="J782" s="9">
        <f t="shared" si="86"/>
        <v>5.694</v>
      </c>
      <c r="K782" s="9">
        <f t="shared" si="87"/>
        <v>5.694</v>
      </c>
      <c r="L782" s="7">
        <f t="shared" si="88"/>
        <v>0.1095000000000006</v>
      </c>
      <c r="M782" s="10">
        <f t="shared" si="89"/>
        <v>0</v>
      </c>
      <c r="N782" s="7">
        <f t="shared" si="90"/>
        <v>0.1095000000000006</v>
      </c>
    </row>
    <row r="783" spans="1:14">
      <c r="A783" t="s">
        <v>30</v>
      </c>
      <c r="B783" t="s">
        <v>15</v>
      </c>
      <c r="C783">
        <v>126</v>
      </c>
      <c r="D783" s="2">
        <v>0</v>
      </c>
      <c r="E783" s="1">
        <v>1.35</v>
      </c>
      <c r="F783" s="1">
        <v>1.37</v>
      </c>
      <c r="G783" s="6">
        <v>845</v>
      </c>
      <c r="H783" s="9">
        <f t="shared" si="84"/>
        <v>5.0005000000000006</v>
      </c>
      <c r="I783" s="9">
        <f t="shared" si="85"/>
        <v>4.9275000000000002</v>
      </c>
      <c r="J783" s="9">
        <f t="shared" si="86"/>
        <v>4.9275000000000002</v>
      </c>
      <c r="K783" s="9">
        <f t="shared" si="87"/>
        <v>4.9275000000000002</v>
      </c>
      <c r="L783" s="7">
        <f t="shared" si="88"/>
        <v>7.3000000000000398E-2</v>
      </c>
      <c r="M783" s="10">
        <f t="shared" si="89"/>
        <v>0</v>
      </c>
      <c r="N783" s="7">
        <f t="shared" si="90"/>
        <v>7.3000000000000398E-2</v>
      </c>
    </row>
    <row r="784" spans="1:14">
      <c r="A784" t="s">
        <v>30</v>
      </c>
      <c r="B784" t="s">
        <v>15</v>
      </c>
      <c r="C784">
        <v>127</v>
      </c>
      <c r="D784" s="2">
        <v>0</v>
      </c>
      <c r="E784" s="1">
        <v>1.54</v>
      </c>
      <c r="F784" s="1">
        <v>1.57</v>
      </c>
      <c r="G784" s="6">
        <v>845</v>
      </c>
      <c r="H784" s="9">
        <f t="shared" si="84"/>
        <v>5.7305000000000001</v>
      </c>
      <c r="I784" s="9">
        <f t="shared" si="85"/>
        <v>5.6209999999999996</v>
      </c>
      <c r="J784" s="9">
        <f t="shared" si="86"/>
        <v>5.6209999999999996</v>
      </c>
      <c r="K784" s="9">
        <f t="shared" si="87"/>
        <v>5.6209999999999996</v>
      </c>
      <c r="L784" s="7">
        <f t="shared" si="88"/>
        <v>0.1095000000000006</v>
      </c>
      <c r="M784" s="10">
        <f t="shared" si="89"/>
        <v>0</v>
      </c>
      <c r="N784" s="7">
        <f t="shared" si="90"/>
        <v>0.1095000000000006</v>
      </c>
    </row>
    <row r="785" spans="1:14">
      <c r="A785" t="s">
        <v>30</v>
      </c>
      <c r="B785" t="s">
        <v>15</v>
      </c>
      <c r="C785">
        <v>128</v>
      </c>
      <c r="D785" s="2">
        <v>0</v>
      </c>
      <c r="E785" s="1">
        <v>2.23</v>
      </c>
      <c r="F785" s="1">
        <v>1.84</v>
      </c>
      <c r="G785" s="6">
        <v>845</v>
      </c>
      <c r="H785" s="9">
        <f t="shared" si="84"/>
        <v>6.7160000000000002</v>
      </c>
      <c r="I785" s="9">
        <f t="shared" si="85"/>
        <v>8.1395</v>
      </c>
      <c r="J785" s="9">
        <f t="shared" si="86"/>
        <v>8.1395</v>
      </c>
      <c r="K785" s="9">
        <f t="shared" si="87"/>
        <v>8.1395</v>
      </c>
      <c r="L785" s="7">
        <f t="shared" si="88"/>
        <v>-1.4234999999999998</v>
      </c>
      <c r="M785" s="10">
        <f t="shared" si="89"/>
        <v>0</v>
      </c>
      <c r="N785" s="7">
        <f t="shared" si="90"/>
        <v>-1.4234999999999998</v>
      </c>
    </row>
    <row r="786" spans="1:14">
      <c r="A786" t="s">
        <v>30</v>
      </c>
      <c r="B786" t="s">
        <v>15</v>
      </c>
      <c r="C786">
        <v>129</v>
      </c>
      <c r="D786" s="2">
        <v>0</v>
      </c>
      <c r="E786" s="1">
        <v>1.72</v>
      </c>
      <c r="F786" s="1">
        <v>1.83</v>
      </c>
      <c r="G786" s="6">
        <v>845</v>
      </c>
      <c r="H786" s="9">
        <f t="shared" si="84"/>
        <v>6.6795</v>
      </c>
      <c r="I786" s="9">
        <f t="shared" si="85"/>
        <v>6.2779999999999996</v>
      </c>
      <c r="J786" s="9">
        <f t="shared" si="86"/>
        <v>6.2779999999999996</v>
      </c>
      <c r="K786" s="9">
        <f t="shared" si="87"/>
        <v>6.2779999999999996</v>
      </c>
      <c r="L786" s="7">
        <f t="shared" si="88"/>
        <v>0.40150000000000041</v>
      </c>
      <c r="M786" s="10">
        <f t="shared" si="89"/>
        <v>0</v>
      </c>
      <c r="N786" s="7">
        <f t="shared" si="90"/>
        <v>0.40150000000000041</v>
      </c>
    </row>
    <row r="787" spans="1:14">
      <c r="A787" t="s">
        <v>30</v>
      </c>
      <c r="B787" t="s">
        <v>15</v>
      </c>
      <c r="C787">
        <v>130</v>
      </c>
      <c r="D787" s="2">
        <v>0</v>
      </c>
      <c r="E787" s="1">
        <v>1.72</v>
      </c>
      <c r="F787" s="1">
        <v>1.83</v>
      </c>
      <c r="G787" s="6">
        <v>845</v>
      </c>
      <c r="H787" s="9">
        <f t="shared" si="84"/>
        <v>6.6795</v>
      </c>
      <c r="I787" s="9">
        <f t="shared" si="85"/>
        <v>6.2779999999999996</v>
      </c>
      <c r="J787" s="9">
        <f t="shared" si="86"/>
        <v>6.2779999999999996</v>
      </c>
      <c r="K787" s="9">
        <f t="shared" si="87"/>
        <v>6.2779999999999996</v>
      </c>
      <c r="L787" s="7">
        <f t="shared" si="88"/>
        <v>0.40150000000000041</v>
      </c>
      <c r="M787" s="10">
        <f t="shared" si="89"/>
        <v>0</v>
      </c>
      <c r="N787" s="7">
        <f t="shared" si="90"/>
        <v>0.40150000000000041</v>
      </c>
    </row>
    <row r="788" spans="1:14">
      <c r="A788" t="s">
        <v>30</v>
      </c>
      <c r="B788" t="s">
        <v>15</v>
      </c>
      <c r="C788">
        <v>131</v>
      </c>
      <c r="D788" s="2">
        <v>0</v>
      </c>
      <c r="E788" s="1">
        <v>1.72</v>
      </c>
      <c r="F788" s="1">
        <v>1.83</v>
      </c>
      <c r="G788" s="6">
        <v>845</v>
      </c>
      <c r="H788" s="9">
        <f t="shared" si="84"/>
        <v>6.6795</v>
      </c>
      <c r="I788" s="9">
        <f t="shared" si="85"/>
        <v>6.2779999999999996</v>
      </c>
      <c r="J788" s="9">
        <f t="shared" si="86"/>
        <v>6.2779999999999996</v>
      </c>
      <c r="K788" s="9">
        <f t="shared" si="87"/>
        <v>6.2779999999999996</v>
      </c>
      <c r="L788" s="7">
        <f t="shared" si="88"/>
        <v>0.40150000000000041</v>
      </c>
      <c r="M788" s="10">
        <f t="shared" si="89"/>
        <v>0</v>
      </c>
      <c r="N788" s="7">
        <f t="shared" si="90"/>
        <v>0.40150000000000041</v>
      </c>
    </row>
    <row r="789" spans="1:14">
      <c r="A789" t="s">
        <v>30</v>
      </c>
      <c r="B789" t="s">
        <v>15</v>
      </c>
      <c r="C789">
        <v>132</v>
      </c>
      <c r="D789" s="2">
        <v>0</v>
      </c>
      <c r="E789" s="1">
        <v>3.12</v>
      </c>
      <c r="F789" s="1">
        <v>3.25</v>
      </c>
      <c r="G789" s="6">
        <v>845</v>
      </c>
      <c r="H789" s="9">
        <f t="shared" si="84"/>
        <v>11.862499999999999</v>
      </c>
      <c r="I789" s="9">
        <f t="shared" si="85"/>
        <v>11.388</v>
      </c>
      <c r="J789" s="9">
        <f t="shared" si="86"/>
        <v>11.388</v>
      </c>
      <c r="K789" s="9">
        <f t="shared" si="87"/>
        <v>11.388</v>
      </c>
      <c r="L789" s="7">
        <f t="shared" si="88"/>
        <v>0.47449999999999903</v>
      </c>
      <c r="M789" s="10">
        <f t="shared" si="89"/>
        <v>0</v>
      </c>
      <c r="N789" s="7">
        <f t="shared" si="90"/>
        <v>0.47449999999999903</v>
      </c>
    </row>
    <row r="790" spans="1:14">
      <c r="A790" t="s">
        <v>30</v>
      </c>
      <c r="B790" t="s">
        <v>15</v>
      </c>
      <c r="C790">
        <v>133</v>
      </c>
      <c r="D790" s="2">
        <v>0</v>
      </c>
      <c r="E790" s="1">
        <v>1.72</v>
      </c>
      <c r="F790" s="1">
        <v>1.83</v>
      </c>
      <c r="G790" s="6">
        <v>845</v>
      </c>
      <c r="H790" s="9">
        <f t="shared" si="84"/>
        <v>6.6795</v>
      </c>
      <c r="I790" s="9">
        <f t="shared" si="85"/>
        <v>6.2779999999999996</v>
      </c>
      <c r="J790" s="9">
        <f t="shared" si="86"/>
        <v>6.2779999999999996</v>
      </c>
      <c r="K790" s="9">
        <f t="shared" si="87"/>
        <v>6.2779999999999996</v>
      </c>
      <c r="L790" s="7">
        <f t="shared" si="88"/>
        <v>0.40150000000000041</v>
      </c>
      <c r="M790" s="10">
        <f t="shared" si="89"/>
        <v>0</v>
      </c>
      <c r="N790" s="7">
        <f t="shared" si="90"/>
        <v>0.40150000000000041</v>
      </c>
    </row>
    <row r="791" spans="1:14">
      <c r="A791" t="s">
        <v>30</v>
      </c>
      <c r="B791" t="s">
        <v>15</v>
      </c>
      <c r="C791">
        <v>134</v>
      </c>
      <c r="D791" s="2">
        <v>0</v>
      </c>
      <c r="E791" s="1">
        <v>0.62</v>
      </c>
      <c r="F791" s="1">
        <v>0.63</v>
      </c>
      <c r="G791" s="6">
        <v>845</v>
      </c>
      <c r="H791" s="9">
        <f t="shared" si="84"/>
        <v>2.2995000000000001</v>
      </c>
      <c r="I791" s="9">
        <f t="shared" si="85"/>
        <v>2.2629999999999999</v>
      </c>
      <c r="J791" s="9">
        <f t="shared" si="86"/>
        <v>2.2629999999999999</v>
      </c>
      <c r="K791" s="9">
        <f t="shared" si="87"/>
        <v>2.2629999999999999</v>
      </c>
      <c r="L791" s="7">
        <f t="shared" si="88"/>
        <v>3.6500000000000199E-2</v>
      </c>
      <c r="M791" s="10">
        <f t="shared" si="89"/>
        <v>0</v>
      </c>
      <c r="N791" s="7">
        <f t="shared" si="90"/>
        <v>3.6500000000000199E-2</v>
      </c>
    </row>
    <row r="792" spans="1:14">
      <c r="A792" t="s">
        <v>30</v>
      </c>
      <c r="B792" t="s">
        <v>15</v>
      </c>
      <c r="C792">
        <v>135</v>
      </c>
      <c r="D792" s="2">
        <v>0</v>
      </c>
      <c r="E792" s="1">
        <v>1.73</v>
      </c>
      <c r="F792" s="1">
        <v>1.85</v>
      </c>
      <c r="G792" s="6">
        <v>845</v>
      </c>
      <c r="H792" s="9">
        <f t="shared" si="84"/>
        <v>6.7525000000000004</v>
      </c>
      <c r="I792" s="9">
        <f t="shared" si="85"/>
        <v>6.3144999999999998</v>
      </c>
      <c r="J792" s="9">
        <f t="shared" si="86"/>
        <v>6.3144999999999998</v>
      </c>
      <c r="K792" s="9">
        <f t="shared" si="87"/>
        <v>6.3144999999999998</v>
      </c>
      <c r="L792" s="7">
        <f t="shared" si="88"/>
        <v>0.43800000000000061</v>
      </c>
      <c r="M792" s="10">
        <f t="shared" si="89"/>
        <v>0</v>
      </c>
      <c r="N792" s="7">
        <f t="shared" si="90"/>
        <v>0.43800000000000061</v>
      </c>
    </row>
    <row r="793" spans="1:14">
      <c r="A793" t="s">
        <v>30</v>
      </c>
      <c r="B793" t="s">
        <v>15</v>
      </c>
      <c r="C793">
        <v>136</v>
      </c>
      <c r="D793" s="2">
        <v>0</v>
      </c>
      <c r="E793" s="1">
        <v>1.71</v>
      </c>
      <c r="F793" s="1">
        <v>1.82</v>
      </c>
      <c r="G793" s="6">
        <v>845</v>
      </c>
      <c r="H793" s="9">
        <f t="shared" si="84"/>
        <v>6.6429999999999998</v>
      </c>
      <c r="I793" s="9">
        <f t="shared" si="85"/>
        <v>6.2414999999999994</v>
      </c>
      <c r="J793" s="9">
        <f t="shared" si="86"/>
        <v>6.2414999999999994</v>
      </c>
      <c r="K793" s="9">
        <f t="shared" si="87"/>
        <v>6.2414999999999994</v>
      </c>
      <c r="L793" s="7">
        <f t="shared" si="88"/>
        <v>0.40150000000000041</v>
      </c>
      <c r="M793" s="10">
        <f t="shared" si="89"/>
        <v>0</v>
      </c>
      <c r="N793" s="7">
        <f t="shared" si="90"/>
        <v>0.40150000000000041</v>
      </c>
    </row>
    <row r="794" spans="1:14">
      <c r="A794" t="s">
        <v>30</v>
      </c>
      <c r="B794" t="s">
        <v>15</v>
      </c>
      <c r="C794">
        <v>137</v>
      </c>
      <c r="D794" s="2">
        <v>0</v>
      </c>
      <c r="E794" s="1">
        <v>2.67</v>
      </c>
      <c r="F794" s="1">
        <v>1.84</v>
      </c>
      <c r="G794" s="6">
        <v>845</v>
      </c>
      <c r="H794" s="9">
        <f t="shared" si="84"/>
        <v>6.7160000000000002</v>
      </c>
      <c r="I794" s="9">
        <f t="shared" si="85"/>
        <v>9.7454999999999998</v>
      </c>
      <c r="J794" s="9">
        <f t="shared" si="86"/>
        <v>9.7454999999999998</v>
      </c>
      <c r="K794" s="9">
        <f t="shared" si="87"/>
        <v>9.7454999999999998</v>
      </c>
      <c r="L794" s="7">
        <f t="shared" si="88"/>
        <v>-3.0294999999999996</v>
      </c>
      <c r="M794" s="10">
        <f t="shared" si="89"/>
        <v>0</v>
      </c>
      <c r="N794" s="7">
        <f t="shared" si="90"/>
        <v>-3.0294999999999996</v>
      </c>
    </row>
    <row r="795" spans="1:14">
      <c r="A795" t="s">
        <v>30</v>
      </c>
      <c r="B795" t="s">
        <v>15</v>
      </c>
      <c r="C795">
        <v>138</v>
      </c>
      <c r="D795" s="2">
        <v>0</v>
      </c>
      <c r="E795" s="1">
        <v>0.62</v>
      </c>
      <c r="F795" s="1">
        <v>0.63</v>
      </c>
      <c r="G795" s="6">
        <v>845</v>
      </c>
      <c r="H795" s="9">
        <f t="shared" si="84"/>
        <v>2.2995000000000001</v>
      </c>
      <c r="I795" s="9">
        <f t="shared" si="85"/>
        <v>2.2629999999999999</v>
      </c>
      <c r="J795" s="9">
        <f t="shared" si="86"/>
        <v>2.2629999999999999</v>
      </c>
      <c r="K795" s="9">
        <f t="shared" si="87"/>
        <v>2.2629999999999999</v>
      </c>
      <c r="L795" s="7">
        <f t="shared" si="88"/>
        <v>3.6500000000000199E-2</v>
      </c>
      <c r="M795" s="10">
        <f t="shared" si="89"/>
        <v>0</v>
      </c>
      <c r="N795" s="7">
        <f t="shared" si="90"/>
        <v>3.6500000000000199E-2</v>
      </c>
    </row>
    <row r="796" spans="1:14">
      <c r="A796" t="s">
        <v>30</v>
      </c>
      <c r="B796" t="s">
        <v>15</v>
      </c>
      <c r="C796">
        <v>139</v>
      </c>
      <c r="D796" s="2">
        <v>0</v>
      </c>
      <c r="E796" s="1">
        <v>1.71</v>
      </c>
      <c r="F796" s="1">
        <v>1.82</v>
      </c>
      <c r="G796" s="6">
        <v>845</v>
      </c>
      <c r="H796" s="9">
        <f t="shared" si="84"/>
        <v>6.6429999999999998</v>
      </c>
      <c r="I796" s="9">
        <f t="shared" si="85"/>
        <v>6.2414999999999994</v>
      </c>
      <c r="J796" s="9">
        <f t="shared" si="86"/>
        <v>6.2414999999999994</v>
      </c>
      <c r="K796" s="9">
        <f t="shared" si="87"/>
        <v>6.2414999999999994</v>
      </c>
      <c r="L796" s="7">
        <f t="shared" si="88"/>
        <v>0.40150000000000041</v>
      </c>
      <c r="M796" s="10">
        <f t="shared" si="89"/>
        <v>0</v>
      </c>
      <c r="N796" s="7">
        <f t="shared" si="90"/>
        <v>0.40150000000000041</v>
      </c>
    </row>
    <row r="797" spans="1:14">
      <c r="A797" t="s">
        <v>30</v>
      </c>
      <c r="B797" t="s">
        <v>15</v>
      </c>
      <c r="C797">
        <v>140</v>
      </c>
      <c r="D797" s="2">
        <v>0</v>
      </c>
      <c r="E797" s="1">
        <v>0.78</v>
      </c>
      <c r="F797" s="1">
        <v>0.79</v>
      </c>
      <c r="G797" s="6">
        <v>845</v>
      </c>
      <c r="H797" s="9">
        <f t="shared" si="84"/>
        <v>2.8835000000000002</v>
      </c>
      <c r="I797" s="9">
        <f t="shared" si="85"/>
        <v>2.847</v>
      </c>
      <c r="J797" s="9">
        <f t="shared" si="86"/>
        <v>2.847</v>
      </c>
      <c r="K797" s="9">
        <f t="shared" si="87"/>
        <v>2.847</v>
      </c>
      <c r="L797" s="7">
        <f t="shared" si="88"/>
        <v>3.6500000000000199E-2</v>
      </c>
      <c r="M797" s="10">
        <f t="shared" si="89"/>
        <v>0</v>
      </c>
      <c r="N797" s="7">
        <f t="shared" si="90"/>
        <v>3.6500000000000199E-2</v>
      </c>
    </row>
    <row r="798" spans="1:14">
      <c r="A798" t="s">
        <v>30</v>
      </c>
      <c r="B798" t="s">
        <v>15</v>
      </c>
      <c r="C798">
        <v>141</v>
      </c>
      <c r="D798" s="2">
        <v>0</v>
      </c>
      <c r="E798" s="1">
        <v>6.86</v>
      </c>
      <c r="F798" s="1">
        <v>1.82</v>
      </c>
      <c r="G798" s="6">
        <v>845</v>
      </c>
      <c r="H798" s="9">
        <f t="shared" si="84"/>
        <v>6.6429999999999998</v>
      </c>
      <c r="I798" s="9">
        <f t="shared" si="85"/>
        <v>25.039000000000001</v>
      </c>
      <c r="J798" s="9">
        <f t="shared" si="86"/>
        <v>25.039000000000001</v>
      </c>
      <c r="K798" s="9">
        <f t="shared" si="87"/>
        <v>25.039000000000001</v>
      </c>
      <c r="L798" s="7">
        <f t="shared" si="88"/>
        <v>-18.396000000000001</v>
      </c>
      <c r="M798" s="10">
        <f t="shared" si="89"/>
        <v>0</v>
      </c>
      <c r="N798" s="7">
        <f t="shared" si="90"/>
        <v>-18.396000000000001</v>
      </c>
    </row>
    <row r="799" spans="1:14">
      <c r="A799" t="s">
        <v>30</v>
      </c>
      <c r="B799" t="s">
        <v>15</v>
      </c>
      <c r="C799">
        <v>142</v>
      </c>
      <c r="D799" s="2">
        <v>0</v>
      </c>
      <c r="E799" s="1">
        <v>1.71</v>
      </c>
      <c r="F799" s="1">
        <v>1.82</v>
      </c>
      <c r="G799" s="6">
        <v>845</v>
      </c>
      <c r="H799" s="9">
        <f t="shared" si="84"/>
        <v>6.6429999999999998</v>
      </c>
      <c r="I799" s="9">
        <f t="shared" si="85"/>
        <v>6.2414999999999994</v>
      </c>
      <c r="J799" s="9">
        <f t="shared" si="86"/>
        <v>6.2414999999999994</v>
      </c>
      <c r="K799" s="9">
        <f t="shared" si="87"/>
        <v>6.2414999999999994</v>
      </c>
      <c r="L799" s="7">
        <f t="shared" si="88"/>
        <v>0.40150000000000041</v>
      </c>
      <c r="M799" s="10">
        <f t="shared" si="89"/>
        <v>0</v>
      </c>
      <c r="N799" s="7">
        <f t="shared" si="90"/>
        <v>0.40150000000000041</v>
      </c>
    </row>
    <row r="800" spans="1:14">
      <c r="A800" t="s">
        <v>30</v>
      </c>
      <c r="B800" t="s">
        <v>15</v>
      </c>
      <c r="C800">
        <v>143</v>
      </c>
      <c r="D800" s="2">
        <v>0</v>
      </c>
      <c r="E800" s="1">
        <v>1.71</v>
      </c>
      <c r="F800" s="1">
        <v>1.82</v>
      </c>
      <c r="G800" s="6">
        <v>845</v>
      </c>
      <c r="H800" s="9">
        <f t="shared" si="84"/>
        <v>6.6429999999999998</v>
      </c>
      <c r="I800" s="9">
        <f t="shared" si="85"/>
        <v>6.2414999999999994</v>
      </c>
      <c r="J800" s="9">
        <f t="shared" si="86"/>
        <v>6.2414999999999994</v>
      </c>
      <c r="K800" s="9">
        <f t="shared" si="87"/>
        <v>6.2414999999999994</v>
      </c>
      <c r="L800" s="7">
        <f t="shared" si="88"/>
        <v>0.40150000000000041</v>
      </c>
      <c r="M800" s="10">
        <f t="shared" si="89"/>
        <v>0</v>
      </c>
      <c r="N800" s="7">
        <f t="shared" si="90"/>
        <v>0.40150000000000041</v>
      </c>
    </row>
    <row r="801" spans="1:14">
      <c r="A801" t="s">
        <v>30</v>
      </c>
      <c r="B801" t="s">
        <v>15</v>
      </c>
      <c r="C801">
        <v>144</v>
      </c>
      <c r="D801" s="2">
        <v>0</v>
      </c>
      <c r="E801" s="1">
        <v>6.86</v>
      </c>
      <c r="F801" s="1">
        <v>1.82</v>
      </c>
      <c r="G801" s="6">
        <v>845</v>
      </c>
      <c r="H801" s="9">
        <f t="shared" si="84"/>
        <v>6.6429999999999998</v>
      </c>
      <c r="I801" s="9">
        <f t="shared" si="85"/>
        <v>25.039000000000001</v>
      </c>
      <c r="J801" s="9">
        <f t="shared" si="86"/>
        <v>25.039000000000001</v>
      </c>
      <c r="K801" s="9">
        <f t="shared" si="87"/>
        <v>25.039000000000001</v>
      </c>
      <c r="L801" s="7">
        <f t="shared" si="88"/>
        <v>-18.396000000000001</v>
      </c>
      <c r="M801" s="10">
        <f t="shared" si="89"/>
        <v>0</v>
      </c>
      <c r="N801" s="7">
        <f t="shared" si="90"/>
        <v>-18.396000000000001</v>
      </c>
    </row>
    <row r="802" spans="1:14">
      <c r="A802" t="s">
        <v>30</v>
      </c>
      <c r="B802" t="s">
        <v>15</v>
      </c>
      <c r="C802">
        <v>145</v>
      </c>
      <c r="D802" s="2">
        <v>0</v>
      </c>
      <c r="E802" s="1">
        <v>1.71</v>
      </c>
      <c r="F802" s="1">
        <v>1.82</v>
      </c>
      <c r="G802" s="6">
        <v>845</v>
      </c>
      <c r="H802" s="9">
        <f t="shared" si="84"/>
        <v>6.6429999999999998</v>
      </c>
      <c r="I802" s="9">
        <f t="shared" si="85"/>
        <v>6.2414999999999994</v>
      </c>
      <c r="J802" s="9">
        <f t="shared" si="86"/>
        <v>6.2414999999999994</v>
      </c>
      <c r="K802" s="9">
        <f t="shared" si="87"/>
        <v>6.2414999999999994</v>
      </c>
      <c r="L802" s="7">
        <f t="shared" si="88"/>
        <v>0.40150000000000041</v>
      </c>
      <c r="M802" s="10">
        <f t="shared" si="89"/>
        <v>0</v>
      </c>
      <c r="N802" s="7">
        <f t="shared" si="90"/>
        <v>0.40150000000000041</v>
      </c>
    </row>
    <row r="803" spans="1:14">
      <c r="A803" t="s">
        <v>30</v>
      </c>
      <c r="B803" t="s">
        <v>15</v>
      </c>
      <c r="C803">
        <v>146</v>
      </c>
      <c r="D803" s="2">
        <v>0</v>
      </c>
      <c r="E803" s="1">
        <v>1.72</v>
      </c>
      <c r="F803" s="1">
        <v>1.83</v>
      </c>
      <c r="G803" s="6">
        <v>845</v>
      </c>
      <c r="H803" s="9">
        <f t="shared" si="84"/>
        <v>6.6795</v>
      </c>
      <c r="I803" s="9">
        <f t="shared" si="85"/>
        <v>6.2779999999999996</v>
      </c>
      <c r="J803" s="9">
        <f t="shared" si="86"/>
        <v>6.2779999999999996</v>
      </c>
      <c r="K803" s="9">
        <f t="shared" si="87"/>
        <v>6.2779999999999996</v>
      </c>
      <c r="L803" s="7">
        <f t="shared" si="88"/>
        <v>0.40150000000000041</v>
      </c>
      <c r="M803" s="10">
        <f t="shared" si="89"/>
        <v>0</v>
      </c>
      <c r="N803" s="7">
        <f t="shared" si="90"/>
        <v>0.40150000000000041</v>
      </c>
    </row>
    <row r="804" spans="1:14">
      <c r="A804" t="s">
        <v>30</v>
      </c>
      <c r="B804" t="s">
        <v>15</v>
      </c>
      <c r="C804">
        <v>147</v>
      </c>
      <c r="D804" s="2">
        <v>0</v>
      </c>
      <c r="E804" s="1">
        <v>4.41</v>
      </c>
      <c r="F804" s="1">
        <v>0.69</v>
      </c>
      <c r="G804" s="6">
        <v>845</v>
      </c>
      <c r="H804" s="9">
        <f t="shared" si="84"/>
        <v>2.5185</v>
      </c>
      <c r="I804" s="9">
        <f t="shared" si="85"/>
        <v>16.096499999999999</v>
      </c>
      <c r="J804" s="9">
        <f t="shared" si="86"/>
        <v>16.096499999999999</v>
      </c>
      <c r="K804" s="9">
        <f t="shared" si="87"/>
        <v>16.096499999999999</v>
      </c>
      <c r="L804" s="7">
        <f t="shared" si="88"/>
        <v>-13.577999999999999</v>
      </c>
      <c r="M804" s="10">
        <f t="shared" si="89"/>
        <v>0</v>
      </c>
      <c r="N804" s="7">
        <f t="shared" si="90"/>
        <v>-13.577999999999999</v>
      </c>
    </row>
    <row r="805" spans="1:14">
      <c r="A805" t="s">
        <v>30</v>
      </c>
      <c r="B805" t="s">
        <v>15</v>
      </c>
      <c r="C805">
        <v>149</v>
      </c>
      <c r="D805" s="2">
        <v>0</v>
      </c>
      <c r="E805" s="1">
        <v>1.87</v>
      </c>
      <c r="F805" s="1">
        <v>1.98</v>
      </c>
      <c r="G805" s="6">
        <v>845</v>
      </c>
      <c r="H805" s="9">
        <f t="shared" si="84"/>
        <v>7.2269999999999994</v>
      </c>
      <c r="I805" s="9">
        <f t="shared" si="85"/>
        <v>6.8254999999999999</v>
      </c>
      <c r="J805" s="9">
        <f t="shared" si="86"/>
        <v>6.8254999999999999</v>
      </c>
      <c r="K805" s="9">
        <f t="shared" si="87"/>
        <v>6.8254999999999999</v>
      </c>
      <c r="L805" s="7">
        <f t="shared" si="88"/>
        <v>0.40149999999999952</v>
      </c>
      <c r="M805" s="10">
        <f t="shared" si="89"/>
        <v>0</v>
      </c>
      <c r="N805" s="7">
        <f t="shared" si="90"/>
        <v>0.40149999999999952</v>
      </c>
    </row>
    <row r="806" spans="1:14">
      <c r="A806" t="s">
        <v>30</v>
      </c>
      <c r="B806" t="s">
        <v>15</v>
      </c>
      <c r="C806">
        <v>150</v>
      </c>
      <c r="D806" s="2">
        <v>0</v>
      </c>
      <c r="E806" s="1">
        <v>1.71</v>
      </c>
      <c r="F806" s="1">
        <v>1.82</v>
      </c>
      <c r="G806" s="6">
        <v>845</v>
      </c>
      <c r="H806" s="9">
        <f t="shared" si="84"/>
        <v>6.6429999999999998</v>
      </c>
      <c r="I806" s="9">
        <f t="shared" si="85"/>
        <v>6.2414999999999994</v>
      </c>
      <c r="J806" s="9">
        <f t="shared" si="86"/>
        <v>6.2414999999999994</v>
      </c>
      <c r="K806" s="9">
        <f t="shared" si="87"/>
        <v>6.2414999999999994</v>
      </c>
      <c r="L806" s="7">
        <f t="shared" si="88"/>
        <v>0.40150000000000041</v>
      </c>
      <c r="M806" s="10">
        <f t="shared" si="89"/>
        <v>0</v>
      </c>
      <c r="N806" s="7">
        <f t="shared" si="90"/>
        <v>0.40150000000000041</v>
      </c>
    </row>
    <row r="807" spans="1:14">
      <c r="A807" t="s">
        <v>30</v>
      </c>
      <c r="B807" t="s">
        <v>15</v>
      </c>
      <c r="C807">
        <v>151</v>
      </c>
      <c r="D807" s="2">
        <v>0</v>
      </c>
      <c r="E807" s="1">
        <v>0.62</v>
      </c>
      <c r="F807" s="1">
        <v>0.63</v>
      </c>
      <c r="G807" s="6">
        <v>845</v>
      </c>
      <c r="H807" s="9">
        <f t="shared" si="84"/>
        <v>2.2995000000000001</v>
      </c>
      <c r="I807" s="9">
        <f t="shared" si="85"/>
        <v>2.2629999999999999</v>
      </c>
      <c r="J807" s="9">
        <f t="shared" si="86"/>
        <v>2.2629999999999999</v>
      </c>
      <c r="K807" s="9">
        <f t="shared" si="87"/>
        <v>2.2629999999999999</v>
      </c>
      <c r="L807" s="7">
        <f t="shared" si="88"/>
        <v>3.6500000000000199E-2</v>
      </c>
      <c r="M807" s="10">
        <f t="shared" si="89"/>
        <v>0</v>
      </c>
      <c r="N807" s="7">
        <f t="shared" si="90"/>
        <v>3.6500000000000199E-2</v>
      </c>
    </row>
    <row r="808" spans="1:14">
      <c r="A808" t="s">
        <v>30</v>
      </c>
      <c r="B808" t="s">
        <v>15</v>
      </c>
      <c r="C808">
        <v>152</v>
      </c>
      <c r="D808" s="2">
        <v>0</v>
      </c>
      <c r="E808" s="1">
        <v>5.28</v>
      </c>
      <c r="F808" s="1">
        <v>1.82</v>
      </c>
      <c r="G808" s="6">
        <v>845</v>
      </c>
      <c r="H808" s="9">
        <f t="shared" si="84"/>
        <v>6.6429999999999998</v>
      </c>
      <c r="I808" s="9">
        <f t="shared" si="85"/>
        <v>19.272000000000002</v>
      </c>
      <c r="J808" s="9">
        <f t="shared" si="86"/>
        <v>19.272000000000002</v>
      </c>
      <c r="K808" s="9">
        <f t="shared" si="87"/>
        <v>19.272000000000002</v>
      </c>
      <c r="L808" s="7">
        <f t="shared" si="88"/>
        <v>-12.629000000000001</v>
      </c>
      <c r="M808" s="10">
        <f t="shared" si="89"/>
        <v>0</v>
      </c>
      <c r="N808" s="7">
        <f t="shared" si="90"/>
        <v>-12.629000000000001</v>
      </c>
    </row>
    <row r="809" spans="1:14">
      <c r="A809" t="s">
        <v>30</v>
      </c>
      <c r="B809" t="s">
        <v>15</v>
      </c>
      <c r="C809">
        <v>153</v>
      </c>
      <c r="D809" s="2">
        <v>0</v>
      </c>
      <c r="E809" s="1">
        <v>3.98</v>
      </c>
      <c r="F809" s="1">
        <v>1.82</v>
      </c>
      <c r="G809" s="6">
        <v>845</v>
      </c>
      <c r="H809" s="9">
        <f t="shared" si="84"/>
        <v>6.6429999999999998</v>
      </c>
      <c r="I809" s="9">
        <f t="shared" si="85"/>
        <v>14.526999999999999</v>
      </c>
      <c r="J809" s="9">
        <f t="shared" si="86"/>
        <v>14.526999999999999</v>
      </c>
      <c r="K809" s="9">
        <f t="shared" si="87"/>
        <v>14.526999999999999</v>
      </c>
      <c r="L809" s="7">
        <f t="shared" si="88"/>
        <v>-7.8839999999999995</v>
      </c>
      <c r="M809" s="10">
        <f t="shared" si="89"/>
        <v>0</v>
      </c>
      <c r="N809" s="7">
        <f t="shared" si="90"/>
        <v>-7.8839999999999995</v>
      </c>
    </row>
    <row r="810" spans="1:14">
      <c r="A810" t="s">
        <v>30</v>
      </c>
      <c r="B810" t="s">
        <v>15</v>
      </c>
      <c r="C810">
        <v>154</v>
      </c>
      <c r="D810" s="2">
        <v>0</v>
      </c>
      <c r="E810" s="1">
        <v>2.65</v>
      </c>
      <c r="F810" s="1">
        <v>1.82</v>
      </c>
      <c r="G810" s="6">
        <v>845</v>
      </c>
      <c r="H810" s="9">
        <f t="shared" si="84"/>
        <v>6.6429999999999998</v>
      </c>
      <c r="I810" s="9">
        <f t="shared" si="85"/>
        <v>9.6724999999999994</v>
      </c>
      <c r="J810" s="9">
        <f t="shared" si="86"/>
        <v>9.6724999999999994</v>
      </c>
      <c r="K810" s="9">
        <f t="shared" si="87"/>
        <v>9.6724999999999994</v>
      </c>
      <c r="L810" s="7">
        <f t="shared" si="88"/>
        <v>-3.0294999999999996</v>
      </c>
      <c r="M810" s="10">
        <f t="shared" si="89"/>
        <v>0</v>
      </c>
      <c r="N810" s="7">
        <f t="shared" si="90"/>
        <v>-3.0294999999999996</v>
      </c>
    </row>
    <row r="811" spans="1:14">
      <c r="A811" t="s">
        <v>30</v>
      </c>
      <c r="B811" t="s">
        <v>15</v>
      </c>
      <c r="C811">
        <v>155</v>
      </c>
      <c r="D811" s="2">
        <v>0</v>
      </c>
      <c r="E811" s="1">
        <v>2.65</v>
      </c>
      <c r="F811" s="1">
        <v>1.82</v>
      </c>
      <c r="G811" s="6">
        <v>845</v>
      </c>
      <c r="H811" s="9">
        <f t="shared" si="84"/>
        <v>6.6429999999999998</v>
      </c>
      <c r="I811" s="9">
        <f t="shared" si="85"/>
        <v>9.6724999999999994</v>
      </c>
      <c r="J811" s="9">
        <f t="shared" si="86"/>
        <v>9.6724999999999994</v>
      </c>
      <c r="K811" s="9">
        <f t="shared" si="87"/>
        <v>9.6724999999999994</v>
      </c>
      <c r="L811" s="7">
        <f t="shared" si="88"/>
        <v>-3.0294999999999996</v>
      </c>
      <c r="M811" s="10">
        <f t="shared" si="89"/>
        <v>0</v>
      </c>
      <c r="N811" s="7">
        <f t="shared" si="90"/>
        <v>-3.0294999999999996</v>
      </c>
    </row>
    <row r="812" spans="1:14">
      <c r="A812" t="s">
        <v>30</v>
      </c>
      <c r="B812" t="s">
        <v>15</v>
      </c>
      <c r="C812">
        <v>157</v>
      </c>
      <c r="D812" s="2">
        <v>0</v>
      </c>
      <c r="E812" s="1">
        <v>1.71</v>
      </c>
      <c r="F812" s="1">
        <v>1.82</v>
      </c>
      <c r="G812" s="6">
        <v>845</v>
      </c>
      <c r="H812" s="9">
        <f t="shared" si="84"/>
        <v>6.6429999999999998</v>
      </c>
      <c r="I812" s="9">
        <f t="shared" si="85"/>
        <v>6.2414999999999994</v>
      </c>
      <c r="J812" s="9">
        <f t="shared" si="86"/>
        <v>6.2414999999999994</v>
      </c>
      <c r="K812" s="9">
        <f t="shared" si="87"/>
        <v>6.2414999999999994</v>
      </c>
      <c r="L812" s="7">
        <f t="shared" si="88"/>
        <v>0.40150000000000041</v>
      </c>
      <c r="M812" s="10">
        <f t="shared" si="89"/>
        <v>0</v>
      </c>
      <c r="N812" s="7">
        <f t="shared" si="90"/>
        <v>0.40150000000000041</v>
      </c>
    </row>
    <row r="813" spans="1:14">
      <c r="A813" t="s">
        <v>30</v>
      </c>
      <c r="B813" t="s">
        <v>15</v>
      </c>
      <c r="C813">
        <v>158</v>
      </c>
      <c r="D813" s="2">
        <v>0</v>
      </c>
      <c r="E813" s="1">
        <v>1.71</v>
      </c>
      <c r="F813" s="1">
        <v>1.82</v>
      </c>
      <c r="G813" s="6">
        <v>845</v>
      </c>
      <c r="H813" s="9">
        <f t="shared" si="84"/>
        <v>6.6429999999999998</v>
      </c>
      <c r="I813" s="9">
        <f t="shared" si="85"/>
        <v>6.2414999999999994</v>
      </c>
      <c r="J813" s="9">
        <f t="shared" si="86"/>
        <v>6.2414999999999994</v>
      </c>
      <c r="K813" s="9">
        <f t="shared" si="87"/>
        <v>6.2414999999999994</v>
      </c>
      <c r="L813" s="7">
        <f t="shared" si="88"/>
        <v>0.40150000000000041</v>
      </c>
      <c r="M813" s="10">
        <f t="shared" si="89"/>
        <v>0</v>
      </c>
      <c r="N813" s="7">
        <f t="shared" si="90"/>
        <v>0.40150000000000041</v>
      </c>
    </row>
    <row r="814" spans="1:14">
      <c r="A814" t="s">
        <v>30</v>
      </c>
      <c r="B814" t="s">
        <v>15</v>
      </c>
      <c r="C814">
        <v>159</v>
      </c>
      <c r="D814" s="2">
        <v>0</v>
      </c>
      <c r="E814" s="1">
        <v>1.71</v>
      </c>
      <c r="F814" s="1">
        <v>1.82</v>
      </c>
      <c r="G814" s="6">
        <v>845</v>
      </c>
      <c r="H814" s="9">
        <f t="shared" si="84"/>
        <v>6.6429999999999998</v>
      </c>
      <c r="I814" s="9">
        <f t="shared" si="85"/>
        <v>6.2414999999999994</v>
      </c>
      <c r="J814" s="9">
        <f t="shared" si="86"/>
        <v>6.2414999999999994</v>
      </c>
      <c r="K814" s="9">
        <f t="shared" si="87"/>
        <v>6.2414999999999994</v>
      </c>
      <c r="L814" s="7">
        <f t="shared" si="88"/>
        <v>0.40150000000000041</v>
      </c>
      <c r="M814" s="10">
        <f t="shared" si="89"/>
        <v>0</v>
      </c>
      <c r="N814" s="7">
        <f t="shared" si="90"/>
        <v>0.40150000000000041</v>
      </c>
    </row>
    <row r="815" spans="1:14">
      <c r="A815" t="s">
        <v>30</v>
      </c>
      <c r="B815" t="s">
        <v>15</v>
      </c>
      <c r="C815">
        <v>160</v>
      </c>
      <c r="D815" s="2">
        <v>0</v>
      </c>
      <c r="E815" s="1">
        <v>0.62</v>
      </c>
      <c r="F815" s="1">
        <v>0.63</v>
      </c>
      <c r="G815" s="6">
        <v>845</v>
      </c>
      <c r="H815" s="9">
        <f t="shared" si="84"/>
        <v>2.2995000000000001</v>
      </c>
      <c r="I815" s="9">
        <f t="shared" si="85"/>
        <v>2.2629999999999999</v>
      </c>
      <c r="J815" s="9">
        <f t="shared" si="86"/>
        <v>2.2629999999999999</v>
      </c>
      <c r="K815" s="9">
        <f t="shared" si="87"/>
        <v>2.2629999999999999</v>
      </c>
      <c r="L815" s="7">
        <f t="shared" si="88"/>
        <v>3.6500000000000199E-2</v>
      </c>
      <c r="M815" s="10">
        <f t="shared" si="89"/>
        <v>0</v>
      </c>
      <c r="N815" s="7">
        <f t="shared" si="90"/>
        <v>3.6500000000000199E-2</v>
      </c>
    </row>
    <row r="816" spans="1:14">
      <c r="A816" t="s">
        <v>30</v>
      </c>
      <c r="B816" t="s">
        <v>15</v>
      </c>
      <c r="C816">
        <v>161</v>
      </c>
      <c r="D816" s="2">
        <v>0</v>
      </c>
      <c r="E816" s="1">
        <v>0.62</v>
      </c>
      <c r="F816" s="1">
        <v>0.63</v>
      </c>
      <c r="G816" s="6">
        <v>845</v>
      </c>
      <c r="H816" s="9">
        <f t="shared" si="84"/>
        <v>2.2995000000000001</v>
      </c>
      <c r="I816" s="9">
        <f t="shared" si="85"/>
        <v>2.2629999999999999</v>
      </c>
      <c r="J816" s="9">
        <f t="shared" si="86"/>
        <v>2.2629999999999999</v>
      </c>
      <c r="K816" s="9">
        <f t="shared" si="87"/>
        <v>2.2629999999999999</v>
      </c>
      <c r="L816" s="7">
        <f t="shared" si="88"/>
        <v>3.6500000000000199E-2</v>
      </c>
      <c r="M816" s="10">
        <f t="shared" si="89"/>
        <v>0</v>
      </c>
      <c r="N816" s="7">
        <f t="shared" si="90"/>
        <v>3.6500000000000199E-2</v>
      </c>
    </row>
    <row r="817" spans="1:14">
      <c r="A817" t="s">
        <v>30</v>
      </c>
      <c r="B817" t="s">
        <v>15</v>
      </c>
      <c r="C817">
        <v>162</v>
      </c>
      <c r="D817" s="2">
        <v>0</v>
      </c>
      <c r="E817" s="1">
        <v>1.71</v>
      </c>
      <c r="F817" s="1">
        <v>1.82</v>
      </c>
      <c r="G817" s="6">
        <v>845</v>
      </c>
      <c r="H817" s="9">
        <f t="shared" si="84"/>
        <v>6.6429999999999998</v>
      </c>
      <c r="I817" s="9">
        <f t="shared" si="85"/>
        <v>6.2414999999999994</v>
      </c>
      <c r="J817" s="9">
        <f t="shared" si="86"/>
        <v>6.2414999999999994</v>
      </c>
      <c r="K817" s="9">
        <f t="shared" si="87"/>
        <v>6.2414999999999994</v>
      </c>
      <c r="L817" s="7">
        <f t="shared" si="88"/>
        <v>0.40150000000000041</v>
      </c>
      <c r="M817" s="10">
        <f t="shared" si="89"/>
        <v>0</v>
      </c>
      <c r="N817" s="7">
        <f t="shared" si="90"/>
        <v>0.40150000000000041</v>
      </c>
    </row>
    <row r="818" spans="1:14">
      <c r="A818" t="s">
        <v>30</v>
      </c>
      <c r="B818" t="s">
        <v>15</v>
      </c>
      <c r="C818">
        <v>163</v>
      </c>
      <c r="D818" s="2">
        <v>0</v>
      </c>
      <c r="E818" s="1">
        <v>0.62</v>
      </c>
      <c r="F818" s="1">
        <v>0.63</v>
      </c>
      <c r="G818" s="6">
        <v>845</v>
      </c>
      <c r="H818" s="9">
        <f t="shared" si="84"/>
        <v>2.2995000000000001</v>
      </c>
      <c r="I818" s="9">
        <f t="shared" si="85"/>
        <v>2.2629999999999999</v>
      </c>
      <c r="J818" s="9">
        <f t="shared" si="86"/>
        <v>2.2629999999999999</v>
      </c>
      <c r="K818" s="9">
        <f t="shared" si="87"/>
        <v>2.2629999999999999</v>
      </c>
      <c r="L818" s="7">
        <f t="shared" si="88"/>
        <v>3.6500000000000199E-2</v>
      </c>
      <c r="M818" s="10">
        <f t="shared" si="89"/>
        <v>0</v>
      </c>
      <c r="N818" s="7">
        <f t="shared" si="90"/>
        <v>3.6500000000000199E-2</v>
      </c>
    </row>
    <row r="819" spans="1:14">
      <c r="A819" t="s">
        <v>30</v>
      </c>
      <c r="B819" t="s">
        <v>15</v>
      </c>
      <c r="C819">
        <v>164</v>
      </c>
      <c r="D819" s="2">
        <v>0</v>
      </c>
      <c r="E819" s="1">
        <v>1.71</v>
      </c>
      <c r="F819" s="1">
        <v>1.82</v>
      </c>
      <c r="G819" s="6">
        <v>845</v>
      </c>
      <c r="H819" s="9">
        <f t="shared" si="84"/>
        <v>6.6429999999999998</v>
      </c>
      <c r="I819" s="9">
        <f t="shared" si="85"/>
        <v>6.2414999999999994</v>
      </c>
      <c r="J819" s="9">
        <f t="shared" si="86"/>
        <v>6.2414999999999994</v>
      </c>
      <c r="K819" s="9">
        <f t="shared" si="87"/>
        <v>6.2414999999999994</v>
      </c>
      <c r="L819" s="7">
        <f t="shared" si="88"/>
        <v>0.40150000000000041</v>
      </c>
      <c r="M819" s="10">
        <f t="shared" si="89"/>
        <v>0</v>
      </c>
      <c r="N819" s="7">
        <f t="shared" si="90"/>
        <v>0.40150000000000041</v>
      </c>
    </row>
    <row r="820" spans="1:14">
      <c r="A820" t="s">
        <v>30</v>
      </c>
      <c r="B820" t="s">
        <v>15</v>
      </c>
      <c r="C820">
        <v>165</v>
      </c>
      <c r="D820" s="2">
        <v>0</v>
      </c>
      <c r="E820" s="1">
        <v>1.71</v>
      </c>
      <c r="F820" s="1">
        <v>1.82</v>
      </c>
      <c r="G820" s="6">
        <v>845</v>
      </c>
      <c r="H820" s="9">
        <f t="shared" si="84"/>
        <v>6.6429999999999998</v>
      </c>
      <c r="I820" s="9">
        <f t="shared" si="85"/>
        <v>6.2414999999999994</v>
      </c>
      <c r="J820" s="9">
        <f t="shared" si="86"/>
        <v>6.2414999999999994</v>
      </c>
      <c r="K820" s="9">
        <f t="shared" si="87"/>
        <v>6.2414999999999994</v>
      </c>
      <c r="L820" s="7">
        <f t="shared" si="88"/>
        <v>0.40150000000000041</v>
      </c>
      <c r="M820" s="10">
        <f t="shared" si="89"/>
        <v>0</v>
      </c>
      <c r="N820" s="7">
        <f t="shared" si="90"/>
        <v>0.40150000000000041</v>
      </c>
    </row>
    <row r="821" spans="1:14">
      <c r="A821" t="s">
        <v>30</v>
      </c>
      <c r="B821" t="s">
        <v>15</v>
      </c>
      <c r="C821">
        <v>167</v>
      </c>
      <c r="D821" s="2">
        <v>0</v>
      </c>
      <c r="E821" s="1">
        <v>1.71</v>
      </c>
      <c r="F821" s="1">
        <v>1.82</v>
      </c>
      <c r="G821" s="6">
        <v>845</v>
      </c>
      <c r="H821" s="9">
        <f t="shared" si="84"/>
        <v>6.6429999999999998</v>
      </c>
      <c r="I821" s="9">
        <f t="shared" si="85"/>
        <v>6.2414999999999994</v>
      </c>
      <c r="J821" s="9">
        <f t="shared" si="86"/>
        <v>6.2414999999999994</v>
      </c>
      <c r="K821" s="9">
        <f t="shared" si="87"/>
        <v>6.2414999999999994</v>
      </c>
      <c r="L821" s="7">
        <f t="shared" si="88"/>
        <v>0.40150000000000041</v>
      </c>
      <c r="M821" s="10">
        <f t="shared" si="89"/>
        <v>0</v>
      </c>
      <c r="N821" s="7">
        <f t="shared" si="90"/>
        <v>0.40150000000000041</v>
      </c>
    </row>
    <row r="822" spans="1:14">
      <c r="A822" t="s">
        <v>30</v>
      </c>
      <c r="B822" t="s">
        <v>15</v>
      </c>
      <c r="C822">
        <v>169</v>
      </c>
      <c r="D822" s="2">
        <v>0</v>
      </c>
      <c r="E822" s="1">
        <v>5.45</v>
      </c>
      <c r="F822" s="1">
        <v>1.82</v>
      </c>
      <c r="G822" s="6">
        <v>845</v>
      </c>
      <c r="H822" s="9">
        <f t="shared" si="84"/>
        <v>6.6429999999999998</v>
      </c>
      <c r="I822" s="9">
        <f t="shared" si="85"/>
        <v>19.892500000000002</v>
      </c>
      <c r="J822" s="9">
        <f t="shared" si="86"/>
        <v>19.892500000000002</v>
      </c>
      <c r="K822" s="9">
        <f t="shared" si="87"/>
        <v>19.892500000000002</v>
      </c>
      <c r="L822" s="7">
        <f t="shared" si="88"/>
        <v>-13.249500000000001</v>
      </c>
      <c r="M822" s="10">
        <f t="shared" si="89"/>
        <v>0</v>
      </c>
      <c r="N822" s="7">
        <f t="shared" si="90"/>
        <v>-13.249500000000001</v>
      </c>
    </row>
    <row r="823" spans="1:14">
      <c r="A823" t="s">
        <v>30</v>
      </c>
      <c r="B823" t="s">
        <v>15</v>
      </c>
      <c r="C823">
        <v>170</v>
      </c>
      <c r="D823" s="2">
        <v>0</v>
      </c>
      <c r="E823" s="1">
        <v>1.71</v>
      </c>
      <c r="F823" s="1">
        <v>1.82</v>
      </c>
      <c r="G823" s="6">
        <v>845</v>
      </c>
      <c r="H823" s="9">
        <f t="shared" si="84"/>
        <v>6.6429999999999998</v>
      </c>
      <c r="I823" s="9">
        <f t="shared" si="85"/>
        <v>6.2414999999999994</v>
      </c>
      <c r="J823" s="9">
        <f t="shared" si="86"/>
        <v>6.2414999999999994</v>
      </c>
      <c r="K823" s="9">
        <f t="shared" si="87"/>
        <v>6.2414999999999994</v>
      </c>
      <c r="L823" s="7">
        <f t="shared" si="88"/>
        <v>0.40150000000000041</v>
      </c>
      <c r="M823" s="10">
        <f t="shared" si="89"/>
        <v>0</v>
      </c>
      <c r="N823" s="7">
        <f t="shared" si="90"/>
        <v>0.40150000000000041</v>
      </c>
    </row>
    <row r="824" spans="1:14">
      <c r="A824" t="s">
        <v>30</v>
      </c>
      <c r="B824" t="s">
        <v>15</v>
      </c>
      <c r="C824">
        <v>171</v>
      </c>
      <c r="D824" s="2">
        <v>0</v>
      </c>
      <c r="E824" s="1">
        <v>1.71</v>
      </c>
      <c r="F824" s="1">
        <v>1.82</v>
      </c>
      <c r="G824" s="6">
        <v>845</v>
      </c>
      <c r="H824" s="9">
        <f t="shared" si="84"/>
        <v>6.6429999999999998</v>
      </c>
      <c r="I824" s="9">
        <f t="shared" si="85"/>
        <v>6.2414999999999994</v>
      </c>
      <c r="J824" s="9">
        <f t="shared" si="86"/>
        <v>6.2414999999999994</v>
      </c>
      <c r="K824" s="9">
        <f t="shared" si="87"/>
        <v>6.2414999999999994</v>
      </c>
      <c r="L824" s="7">
        <f t="shared" si="88"/>
        <v>0.40150000000000041</v>
      </c>
      <c r="M824" s="10">
        <f t="shared" si="89"/>
        <v>0</v>
      </c>
      <c r="N824" s="7">
        <f t="shared" si="90"/>
        <v>0.40150000000000041</v>
      </c>
    </row>
    <row r="825" spans="1:14">
      <c r="A825" t="s">
        <v>30</v>
      </c>
      <c r="B825" t="s">
        <v>15</v>
      </c>
      <c r="C825">
        <v>172</v>
      </c>
      <c r="D825" s="2">
        <v>0</v>
      </c>
      <c r="E825" s="1">
        <v>4.01</v>
      </c>
      <c r="F825" s="1">
        <v>1.88</v>
      </c>
      <c r="G825" s="6">
        <v>845</v>
      </c>
      <c r="H825" s="9">
        <f t="shared" si="84"/>
        <v>6.8619999999999992</v>
      </c>
      <c r="I825" s="9">
        <f t="shared" si="85"/>
        <v>14.636499999999998</v>
      </c>
      <c r="J825" s="9">
        <f t="shared" si="86"/>
        <v>14.636499999999998</v>
      </c>
      <c r="K825" s="9">
        <f t="shared" si="87"/>
        <v>14.636499999999998</v>
      </c>
      <c r="L825" s="7">
        <f t="shared" si="88"/>
        <v>-7.7744999999999989</v>
      </c>
      <c r="M825" s="10">
        <f t="shared" si="89"/>
        <v>0</v>
      </c>
      <c r="N825" s="7">
        <f t="shared" si="90"/>
        <v>-7.7744999999999989</v>
      </c>
    </row>
    <row r="826" spans="1:14">
      <c r="A826" t="s">
        <v>30</v>
      </c>
      <c r="B826" t="s">
        <v>15</v>
      </c>
      <c r="C826">
        <v>173</v>
      </c>
      <c r="D826" s="2">
        <v>0</v>
      </c>
      <c r="E826" s="1">
        <v>3.96</v>
      </c>
      <c r="F826" s="1">
        <v>1.82</v>
      </c>
      <c r="G826" s="6">
        <v>845</v>
      </c>
      <c r="H826" s="9">
        <f t="shared" si="84"/>
        <v>6.6429999999999998</v>
      </c>
      <c r="I826" s="9">
        <f t="shared" si="85"/>
        <v>14.453999999999999</v>
      </c>
      <c r="J826" s="9">
        <f t="shared" si="86"/>
        <v>14.453999999999999</v>
      </c>
      <c r="K826" s="9">
        <f t="shared" si="87"/>
        <v>14.453999999999999</v>
      </c>
      <c r="L826" s="7">
        <f t="shared" si="88"/>
        <v>-7.8109999999999991</v>
      </c>
      <c r="M826" s="10">
        <f t="shared" si="89"/>
        <v>0</v>
      </c>
      <c r="N826" s="7">
        <f t="shared" si="90"/>
        <v>-7.8109999999999991</v>
      </c>
    </row>
    <row r="827" spans="1:14">
      <c r="A827" t="s">
        <v>30</v>
      </c>
      <c r="B827" t="s">
        <v>15</v>
      </c>
      <c r="C827">
        <v>174</v>
      </c>
      <c r="D827" s="2">
        <v>0</v>
      </c>
      <c r="E827" s="1">
        <v>1.71</v>
      </c>
      <c r="F827" s="1">
        <v>1.82</v>
      </c>
      <c r="G827" s="6">
        <v>845</v>
      </c>
      <c r="H827" s="9">
        <f t="shared" si="84"/>
        <v>6.6429999999999998</v>
      </c>
      <c r="I827" s="9">
        <f t="shared" si="85"/>
        <v>6.2414999999999994</v>
      </c>
      <c r="J827" s="9">
        <f t="shared" si="86"/>
        <v>6.2414999999999994</v>
      </c>
      <c r="K827" s="9">
        <f t="shared" si="87"/>
        <v>6.2414999999999994</v>
      </c>
      <c r="L827" s="7">
        <f t="shared" si="88"/>
        <v>0.40150000000000041</v>
      </c>
      <c r="M827" s="10">
        <f t="shared" si="89"/>
        <v>0</v>
      </c>
      <c r="N827" s="7">
        <f t="shared" si="90"/>
        <v>0.40150000000000041</v>
      </c>
    </row>
    <row r="828" spans="1:14">
      <c r="A828" t="s">
        <v>30</v>
      </c>
      <c r="B828" t="s">
        <v>15</v>
      </c>
      <c r="C828">
        <v>177</v>
      </c>
      <c r="D828" s="2">
        <v>0</v>
      </c>
      <c r="E828" s="1">
        <v>2.25</v>
      </c>
      <c r="F828" s="1">
        <v>2.37</v>
      </c>
      <c r="G828" s="6">
        <v>845</v>
      </c>
      <c r="H828" s="9">
        <f t="shared" si="84"/>
        <v>8.650500000000001</v>
      </c>
      <c r="I828" s="9">
        <f t="shared" si="85"/>
        <v>8.2125000000000004</v>
      </c>
      <c r="J828" s="9">
        <f t="shared" si="86"/>
        <v>8.2125000000000004</v>
      </c>
      <c r="K828" s="9">
        <f t="shared" si="87"/>
        <v>8.2125000000000004</v>
      </c>
      <c r="L828" s="7">
        <f t="shared" si="88"/>
        <v>0.43800000000000061</v>
      </c>
      <c r="M828" s="10">
        <f t="shared" si="89"/>
        <v>0</v>
      </c>
      <c r="N828" s="7">
        <f t="shared" si="90"/>
        <v>0.43800000000000061</v>
      </c>
    </row>
    <row r="829" spans="1:14">
      <c r="A829" t="s">
        <v>30</v>
      </c>
      <c r="B829" t="s">
        <v>15</v>
      </c>
      <c r="C829">
        <v>178</v>
      </c>
      <c r="D829" s="2">
        <v>0</v>
      </c>
      <c r="E829" s="1">
        <v>2.21</v>
      </c>
      <c r="F829" s="1">
        <v>2.33</v>
      </c>
      <c r="G829" s="6">
        <v>845</v>
      </c>
      <c r="H829" s="9">
        <f t="shared" si="84"/>
        <v>8.5045000000000002</v>
      </c>
      <c r="I829" s="9">
        <f t="shared" si="85"/>
        <v>8.0664999999999996</v>
      </c>
      <c r="J829" s="9">
        <f t="shared" si="86"/>
        <v>8.0664999999999996</v>
      </c>
      <c r="K829" s="9">
        <f t="shared" si="87"/>
        <v>8.0664999999999996</v>
      </c>
      <c r="L829" s="7">
        <f t="shared" si="88"/>
        <v>0.43800000000000061</v>
      </c>
      <c r="M829" s="10">
        <f t="shared" si="89"/>
        <v>0</v>
      </c>
      <c r="N829" s="7">
        <f t="shared" si="90"/>
        <v>0.43800000000000061</v>
      </c>
    </row>
    <row r="830" spans="1:14">
      <c r="A830" t="s">
        <v>30</v>
      </c>
      <c r="B830" t="s">
        <v>15</v>
      </c>
      <c r="C830">
        <v>191</v>
      </c>
      <c r="D830" s="2">
        <v>0</v>
      </c>
      <c r="E830" s="1">
        <v>1.76</v>
      </c>
      <c r="F830" s="1">
        <v>1.87</v>
      </c>
      <c r="G830" s="6">
        <v>845</v>
      </c>
      <c r="H830" s="9">
        <f t="shared" si="84"/>
        <v>6.8254999999999999</v>
      </c>
      <c r="I830" s="9">
        <f t="shared" si="85"/>
        <v>6.4239999999999995</v>
      </c>
      <c r="J830" s="9">
        <f t="shared" si="86"/>
        <v>6.4239999999999995</v>
      </c>
      <c r="K830" s="9">
        <f t="shared" si="87"/>
        <v>6.4239999999999995</v>
      </c>
      <c r="L830" s="7">
        <f t="shared" si="88"/>
        <v>0.40150000000000041</v>
      </c>
      <c r="M830" s="10">
        <f t="shared" si="89"/>
        <v>0</v>
      </c>
      <c r="N830" s="7">
        <f t="shared" si="90"/>
        <v>0.40150000000000041</v>
      </c>
    </row>
    <row r="831" spans="1:14">
      <c r="A831" t="s">
        <v>30</v>
      </c>
      <c r="B831" t="s">
        <v>15</v>
      </c>
      <c r="C831">
        <v>192</v>
      </c>
      <c r="D831" s="2">
        <v>0</v>
      </c>
      <c r="E831" s="1">
        <v>1.71</v>
      </c>
      <c r="F831" s="1">
        <v>1.82</v>
      </c>
      <c r="G831" s="6">
        <v>845</v>
      </c>
      <c r="H831" s="9">
        <f t="shared" si="84"/>
        <v>6.6429999999999998</v>
      </c>
      <c r="I831" s="9">
        <f t="shared" si="85"/>
        <v>6.2414999999999994</v>
      </c>
      <c r="J831" s="9">
        <f t="shared" si="86"/>
        <v>6.2414999999999994</v>
      </c>
      <c r="K831" s="9">
        <f t="shared" si="87"/>
        <v>6.2414999999999994</v>
      </c>
      <c r="L831" s="7">
        <f t="shared" si="88"/>
        <v>0.40150000000000041</v>
      </c>
      <c r="M831" s="10">
        <f t="shared" si="89"/>
        <v>0</v>
      </c>
      <c r="N831" s="7">
        <f t="shared" si="90"/>
        <v>0.40150000000000041</v>
      </c>
    </row>
    <row r="832" spans="1:14">
      <c r="A832" t="s">
        <v>30</v>
      </c>
      <c r="B832" t="s">
        <v>15</v>
      </c>
      <c r="C832">
        <v>193</v>
      </c>
      <c r="D832" s="2">
        <v>0</v>
      </c>
      <c r="E832" s="1">
        <v>3.96</v>
      </c>
      <c r="F832" s="1">
        <v>1.82</v>
      </c>
      <c r="G832" s="6">
        <v>845</v>
      </c>
      <c r="H832" s="9">
        <f t="shared" si="84"/>
        <v>6.6429999999999998</v>
      </c>
      <c r="I832" s="9">
        <f t="shared" si="85"/>
        <v>14.453999999999999</v>
      </c>
      <c r="J832" s="9">
        <f t="shared" si="86"/>
        <v>14.453999999999999</v>
      </c>
      <c r="K832" s="9">
        <f t="shared" si="87"/>
        <v>14.453999999999999</v>
      </c>
      <c r="L832" s="7">
        <f t="shared" si="88"/>
        <v>-7.8109999999999991</v>
      </c>
      <c r="M832" s="10">
        <f t="shared" si="89"/>
        <v>0</v>
      </c>
      <c r="N832" s="7">
        <f t="shared" si="90"/>
        <v>-7.8109999999999991</v>
      </c>
    </row>
    <row r="833" spans="1:14">
      <c r="A833" t="s">
        <v>30</v>
      </c>
      <c r="B833" t="s">
        <v>15</v>
      </c>
      <c r="C833">
        <v>194</v>
      </c>
      <c r="D833" s="2">
        <v>0</v>
      </c>
      <c r="E833" s="1">
        <v>0.62</v>
      </c>
      <c r="F833" s="1">
        <v>0.63</v>
      </c>
      <c r="G833" s="6">
        <v>845</v>
      </c>
      <c r="H833" s="9">
        <f t="shared" si="84"/>
        <v>2.2995000000000001</v>
      </c>
      <c r="I833" s="9">
        <f t="shared" si="85"/>
        <v>2.2629999999999999</v>
      </c>
      <c r="J833" s="9">
        <f t="shared" si="86"/>
        <v>2.2629999999999999</v>
      </c>
      <c r="K833" s="9">
        <f t="shared" si="87"/>
        <v>2.2629999999999999</v>
      </c>
      <c r="L833" s="7">
        <f t="shared" si="88"/>
        <v>3.6500000000000199E-2</v>
      </c>
      <c r="M833" s="10">
        <f t="shared" si="89"/>
        <v>0</v>
      </c>
      <c r="N833" s="7">
        <f t="shared" si="90"/>
        <v>3.6500000000000199E-2</v>
      </c>
    </row>
    <row r="834" spans="1:14">
      <c r="A834" t="s">
        <v>30</v>
      </c>
      <c r="B834" t="s">
        <v>15</v>
      </c>
      <c r="C834">
        <v>195</v>
      </c>
      <c r="D834" s="2">
        <v>0</v>
      </c>
      <c r="E834" s="1">
        <v>1.71</v>
      </c>
      <c r="F834" s="1">
        <v>1.82</v>
      </c>
      <c r="G834" s="6">
        <v>845</v>
      </c>
      <c r="H834" s="9">
        <f t="shared" ref="H834:H897" si="91">3.65*F834</f>
        <v>6.6429999999999998</v>
      </c>
      <c r="I834" s="9">
        <f t="shared" ref="I834:I897" si="92">3.65*E834</f>
        <v>6.2414999999999994</v>
      </c>
      <c r="J834" s="9">
        <f t="shared" ref="J834:J897" si="93">I834+0.01*G834*D834</f>
        <v>6.2414999999999994</v>
      </c>
      <c r="K834" s="9">
        <f t="shared" ref="K834:K897" si="94">AVERAGE(I834:J834)</f>
        <v>6.2414999999999994</v>
      </c>
      <c r="L834" s="7">
        <f t="shared" ref="L834:L897" si="95">H834-K834</f>
        <v>0.40150000000000041</v>
      </c>
      <c r="M834" s="10">
        <f t="shared" ref="M834:M897" si="96">D834*G834/100</f>
        <v>0</v>
      </c>
      <c r="N834" s="7">
        <f t="shared" ref="N834:N897" si="97">H834-I834</f>
        <v>0.40150000000000041</v>
      </c>
    </row>
    <row r="835" spans="1:14">
      <c r="A835" t="s">
        <v>30</v>
      </c>
      <c r="B835" t="s">
        <v>15</v>
      </c>
      <c r="C835">
        <v>196</v>
      </c>
      <c r="D835" s="2">
        <v>0</v>
      </c>
      <c r="E835" s="1">
        <v>1.71</v>
      </c>
      <c r="F835" s="1">
        <v>1.82</v>
      </c>
      <c r="G835" s="6">
        <v>845</v>
      </c>
      <c r="H835" s="9">
        <f t="shared" si="91"/>
        <v>6.6429999999999998</v>
      </c>
      <c r="I835" s="9">
        <f t="shared" si="92"/>
        <v>6.2414999999999994</v>
      </c>
      <c r="J835" s="9">
        <f t="shared" si="93"/>
        <v>6.2414999999999994</v>
      </c>
      <c r="K835" s="9">
        <f t="shared" si="94"/>
        <v>6.2414999999999994</v>
      </c>
      <c r="L835" s="7">
        <f t="shared" si="95"/>
        <v>0.40150000000000041</v>
      </c>
      <c r="M835" s="10">
        <f t="shared" si="96"/>
        <v>0</v>
      </c>
      <c r="N835" s="7">
        <f t="shared" si="97"/>
        <v>0.40150000000000041</v>
      </c>
    </row>
    <row r="836" spans="1:14">
      <c r="A836" t="s">
        <v>30</v>
      </c>
      <c r="B836" t="s">
        <v>15</v>
      </c>
      <c r="C836">
        <v>197</v>
      </c>
      <c r="D836" s="2">
        <v>0</v>
      </c>
      <c r="E836" s="1">
        <v>1.71</v>
      </c>
      <c r="F836" s="1">
        <v>1.82</v>
      </c>
      <c r="G836" s="6">
        <v>845</v>
      </c>
      <c r="H836" s="9">
        <f t="shared" si="91"/>
        <v>6.6429999999999998</v>
      </c>
      <c r="I836" s="9">
        <f t="shared" si="92"/>
        <v>6.2414999999999994</v>
      </c>
      <c r="J836" s="9">
        <f t="shared" si="93"/>
        <v>6.2414999999999994</v>
      </c>
      <c r="K836" s="9">
        <f t="shared" si="94"/>
        <v>6.2414999999999994</v>
      </c>
      <c r="L836" s="7">
        <f t="shared" si="95"/>
        <v>0.40150000000000041</v>
      </c>
      <c r="M836" s="10">
        <f t="shared" si="96"/>
        <v>0</v>
      </c>
      <c r="N836" s="7">
        <f t="shared" si="97"/>
        <v>0.40150000000000041</v>
      </c>
    </row>
    <row r="837" spans="1:14">
      <c r="A837" t="s">
        <v>30</v>
      </c>
      <c r="B837" t="s">
        <v>15</v>
      </c>
      <c r="C837">
        <v>198</v>
      </c>
      <c r="D837" s="2">
        <v>0</v>
      </c>
      <c r="E837" s="1">
        <v>1.71</v>
      </c>
      <c r="F837" s="1">
        <v>1.82</v>
      </c>
      <c r="G837" s="6">
        <v>845</v>
      </c>
      <c r="H837" s="9">
        <f t="shared" si="91"/>
        <v>6.6429999999999998</v>
      </c>
      <c r="I837" s="9">
        <f t="shared" si="92"/>
        <v>6.2414999999999994</v>
      </c>
      <c r="J837" s="9">
        <f t="shared" si="93"/>
        <v>6.2414999999999994</v>
      </c>
      <c r="K837" s="9">
        <f t="shared" si="94"/>
        <v>6.2414999999999994</v>
      </c>
      <c r="L837" s="7">
        <f t="shared" si="95"/>
        <v>0.40150000000000041</v>
      </c>
      <c r="M837" s="10">
        <f t="shared" si="96"/>
        <v>0</v>
      </c>
      <c r="N837" s="7">
        <f t="shared" si="97"/>
        <v>0.40150000000000041</v>
      </c>
    </row>
    <row r="838" spans="1:14">
      <c r="A838" t="s">
        <v>30</v>
      </c>
      <c r="B838" t="s">
        <v>15</v>
      </c>
      <c r="C838">
        <v>199</v>
      </c>
      <c r="D838" s="2">
        <v>0</v>
      </c>
      <c r="E838" s="1">
        <v>0.62</v>
      </c>
      <c r="F838" s="1">
        <v>0.63</v>
      </c>
      <c r="G838" s="6">
        <v>845</v>
      </c>
      <c r="H838" s="9">
        <f t="shared" si="91"/>
        <v>2.2995000000000001</v>
      </c>
      <c r="I838" s="9">
        <f t="shared" si="92"/>
        <v>2.2629999999999999</v>
      </c>
      <c r="J838" s="9">
        <f t="shared" si="93"/>
        <v>2.2629999999999999</v>
      </c>
      <c r="K838" s="9">
        <f t="shared" si="94"/>
        <v>2.2629999999999999</v>
      </c>
      <c r="L838" s="7">
        <f t="shared" si="95"/>
        <v>3.6500000000000199E-2</v>
      </c>
      <c r="M838" s="10">
        <f t="shared" si="96"/>
        <v>0</v>
      </c>
      <c r="N838" s="7">
        <f t="shared" si="97"/>
        <v>3.6500000000000199E-2</v>
      </c>
    </row>
    <row r="839" spans="1:14">
      <c r="A839" t="s">
        <v>30</v>
      </c>
      <c r="B839" t="s">
        <v>15</v>
      </c>
      <c r="C839">
        <v>200</v>
      </c>
      <c r="D839" s="2">
        <v>0</v>
      </c>
      <c r="E839" s="1">
        <v>1.71</v>
      </c>
      <c r="F839" s="1">
        <v>1.82</v>
      </c>
      <c r="G839" s="6">
        <v>845</v>
      </c>
      <c r="H839" s="9">
        <f t="shared" si="91"/>
        <v>6.6429999999999998</v>
      </c>
      <c r="I839" s="9">
        <f t="shared" si="92"/>
        <v>6.2414999999999994</v>
      </c>
      <c r="J839" s="9">
        <f t="shared" si="93"/>
        <v>6.2414999999999994</v>
      </c>
      <c r="K839" s="9">
        <f t="shared" si="94"/>
        <v>6.2414999999999994</v>
      </c>
      <c r="L839" s="7">
        <f t="shared" si="95"/>
        <v>0.40150000000000041</v>
      </c>
      <c r="M839" s="10">
        <f t="shared" si="96"/>
        <v>0</v>
      </c>
      <c r="N839" s="7">
        <f t="shared" si="97"/>
        <v>0.40150000000000041</v>
      </c>
    </row>
    <row r="840" spans="1:14">
      <c r="A840" t="s">
        <v>30</v>
      </c>
      <c r="B840" t="s">
        <v>15</v>
      </c>
      <c r="C840">
        <v>201</v>
      </c>
      <c r="D840" s="2">
        <v>0</v>
      </c>
      <c r="E840" s="1">
        <v>1.71</v>
      </c>
      <c r="F840" s="1">
        <v>1.82</v>
      </c>
      <c r="G840" s="6">
        <v>845</v>
      </c>
      <c r="H840" s="9">
        <f t="shared" si="91"/>
        <v>6.6429999999999998</v>
      </c>
      <c r="I840" s="9">
        <f t="shared" si="92"/>
        <v>6.2414999999999994</v>
      </c>
      <c r="J840" s="9">
        <f t="shared" si="93"/>
        <v>6.2414999999999994</v>
      </c>
      <c r="K840" s="9">
        <f t="shared" si="94"/>
        <v>6.2414999999999994</v>
      </c>
      <c r="L840" s="7">
        <f t="shared" si="95"/>
        <v>0.40150000000000041</v>
      </c>
      <c r="M840" s="10">
        <f t="shared" si="96"/>
        <v>0</v>
      </c>
      <c r="N840" s="7">
        <f t="shared" si="97"/>
        <v>0.40150000000000041</v>
      </c>
    </row>
    <row r="841" spans="1:14">
      <c r="A841" t="s">
        <v>30</v>
      </c>
      <c r="B841" t="s">
        <v>15</v>
      </c>
      <c r="C841">
        <v>202</v>
      </c>
      <c r="D841" s="2">
        <v>0</v>
      </c>
      <c r="E841" s="1">
        <v>2.65</v>
      </c>
      <c r="F841" s="1">
        <v>1.82</v>
      </c>
      <c r="G841" s="6">
        <v>845</v>
      </c>
      <c r="H841" s="9">
        <f t="shared" si="91"/>
        <v>6.6429999999999998</v>
      </c>
      <c r="I841" s="9">
        <f t="shared" si="92"/>
        <v>9.6724999999999994</v>
      </c>
      <c r="J841" s="9">
        <f t="shared" si="93"/>
        <v>9.6724999999999994</v>
      </c>
      <c r="K841" s="9">
        <f t="shared" si="94"/>
        <v>9.6724999999999994</v>
      </c>
      <c r="L841" s="7">
        <f t="shared" si="95"/>
        <v>-3.0294999999999996</v>
      </c>
      <c r="M841" s="10">
        <f t="shared" si="96"/>
        <v>0</v>
      </c>
      <c r="N841" s="7">
        <f t="shared" si="97"/>
        <v>-3.0294999999999996</v>
      </c>
    </row>
    <row r="842" spans="1:14">
      <c r="A842" t="s">
        <v>30</v>
      </c>
      <c r="B842" t="s">
        <v>15</v>
      </c>
      <c r="C842">
        <v>203</v>
      </c>
      <c r="D842" s="2">
        <v>0</v>
      </c>
      <c r="E842" s="1">
        <v>1.71</v>
      </c>
      <c r="F842" s="1">
        <v>1.82</v>
      </c>
      <c r="G842" s="6">
        <v>845</v>
      </c>
      <c r="H842" s="9">
        <f t="shared" si="91"/>
        <v>6.6429999999999998</v>
      </c>
      <c r="I842" s="9">
        <f t="shared" si="92"/>
        <v>6.2414999999999994</v>
      </c>
      <c r="J842" s="9">
        <f t="shared" si="93"/>
        <v>6.2414999999999994</v>
      </c>
      <c r="K842" s="9">
        <f t="shared" si="94"/>
        <v>6.2414999999999994</v>
      </c>
      <c r="L842" s="7">
        <f t="shared" si="95"/>
        <v>0.40150000000000041</v>
      </c>
      <c r="M842" s="10">
        <f t="shared" si="96"/>
        <v>0</v>
      </c>
      <c r="N842" s="7">
        <f t="shared" si="97"/>
        <v>0.40150000000000041</v>
      </c>
    </row>
    <row r="843" spans="1:14">
      <c r="A843" t="s">
        <v>30</v>
      </c>
      <c r="B843" t="s">
        <v>15</v>
      </c>
      <c r="C843">
        <v>204</v>
      </c>
      <c r="D843" s="2">
        <v>0</v>
      </c>
      <c r="E843" s="1">
        <v>1.71</v>
      </c>
      <c r="F843" s="1">
        <v>1.82</v>
      </c>
      <c r="G843" s="6">
        <v>845</v>
      </c>
      <c r="H843" s="9">
        <f t="shared" si="91"/>
        <v>6.6429999999999998</v>
      </c>
      <c r="I843" s="9">
        <f t="shared" si="92"/>
        <v>6.2414999999999994</v>
      </c>
      <c r="J843" s="9">
        <f t="shared" si="93"/>
        <v>6.2414999999999994</v>
      </c>
      <c r="K843" s="9">
        <f t="shared" si="94"/>
        <v>6.2414999999999994</v>
      </c>
      <c r="L843" s="7">
        <f t="shared" si="95"/>
        <v>0.40150000000000041</v>
      </c>
      <c r="M843" s="10">
        <f t="shared" si="96"/>
        <v>0</v>
      </c>
      <c r="N843" s="7">
        <f t="shared" si="97"/>
        <v>0.40150000000000041</v>
      </c>
    </row>
    <row r="844" spans="1:14">
      <c r="A844" t="s">
        <v>30</v>
      </c>
      <c r="B844" t="s">
        <v>15</v>
      </c>
      <c r="C844">
        <v>205</v>
      </c>
      <c r="D844" s="2">
        <v>0</v>
      </c>
      <c r="E844" s="1">
        <v>1.71</v>
      </c>
      <c r="F844" s="1">
        <v>1.82</v>
      </c>
      <c r="G844" s="6">
        <v>845</v>
      </c>
      <c r="H844" s="9">
        <f t="shared" si="91"/>
        <v>6.6429999999999998</v>
      </c>
      <c r="I844" s="9">
        <f t="shared" si="92"/>
        <v>6.2414999999999994</v>
      </c>
      <c r="J844" s="9">
        <f t="shared" si="93"/>
        <v>6.2414999999999994</v>
      </c>
      <c r="K844" s="9">
        <f t="shared" si="94"/>
        <v>6.2414999999999994</v>
      </c>
      <c r="L844" s="7">
        <f t="shared" si="95"/>
        <v>0.40150000000000041</v>
      </c>
      <c r="M844" s="10">
        <f t="shared" si="96"/>
        <v>0</v>
      </c>
      <c r="N844" s="7">
        <f t="shared" si="97"/>
        <v>0.40150000000000041</v>
      </c>
    </row>
    <row r="845" spans="1:14">
      <c r="A845" t="s">
        <v>30</v>
      </c>
      <c r="B845" t="s">
        <v>15</v>
      </c>
      <c r="C845">
        <v>206</v>
      </c>
      <c r="D845" s="2">
        <v>0</v>
      </c>
      <c r="E845" s="1">
        <v>1.71</v>
      </c>
      <c r="F845" s="1">
        <v>1.82</v>
      </c>
      <c r="G845" s="6">
        <v>845</v>
      </c>
      <c r="H845" s="9">
        <f t="shared" si="91"/>
        <v>6.6429999999999998</v>
      </c>
      <c r="I845" s="9">
        <f t="shared" si="92"/>
        <v>6.2414999999999994</v>
      </c>
      <c r="J845" s="9">
        <f t="shared" si="93"/>
        <v>6.2414999999999994</v>
      </c>
      <c r="K845" s="9">
        <f t="shared" si="94"/>
        <v>6.2414999999999994</v>
      </c>
      <c r="L845" s="7">
        <f t="shared" si="95"/>
        <v>0.40150000000000041</v>
      </c>
      <c r="M845" s="10">
        <f t="shared" si="96"/>
        <v>0</v>
      </c>
      <c r="N845" s="7">
        <f t="shared" si="97"/>
        <v>0.40150000000000041</v>
      </c>
    </row>
    <row r="846" spans="1:14">
      <c r="A846" t="s">
        <v>30</v>
      </c>
      <c r="B846" t="s">
        <v>15</v>
      </c>
      <c r="C846">
        <v>207</v>
      </c>
      <c r="D846" s="2">
        <v>0</v>
      </c>
      <c r="E846" s="1">
        <v>1.71</v>
      </c>
      <c r="F846" s="1">
        <v>1.82</v>
      </c>
      <c r="G846" s="6">
        <v>845</v>
      </c>
      <c r="H846" s="9">
        <f t="shared" si="91"/>
        <v>6.6429999999999998</v>
      </c>
      <c r="I846" s="9">
        <f t="shared" si="92"/>
        <v>6.2414999999999994</v>
      </c>
      <c r="J846" s="9">
        <f t="shared" si="93"/>
        <v>6.2414999999999994</v>
      </c>
      <c r="K846" s="9">
        <f t="shared" si="94"/>
        <v>6.2414999999999994</v>
      </c>
      <c r="L846" s="7">
        <f t="shared" si="95"/>
        <v>0.40150000000000041</v>
      </c>
      <c r="M846" s="10">
        <f t="shared" si="96"/>
        <v>0</v>
      </c>
      <c r="N846" s="7">
        <f t="shared" si="97"/>
        <v>0.40150000000000041</v>
      </c>
    </row>
    <row r="847" spans="1:14">
      <c r="A847" t="s">
        <v>30</v>
      </c>
      <c r="B847" t="s">
        <v>15</v>
      </c>
      <c r="C847">
        <v>208</v>
      </c>
      <c r="D847" s="2">
        <v>0</v>
      </c>
      <c r="E847" s="1">
        <v>0.62</v>
      </c>
      <c r="F847" s="1">
        <v>0.63</v>
      </c>
      <c r="G847" s="6">
        <v>845</v>
      </c>
      <c r="H847" s="9">
        <f t="shared" si="91"/>
        <v>2.2995000000000001</v>
      </c>
      <c r="I847" s="9">
        <f t="shared" si="92"/>
        <v>2.2629999999999999</v>
      </c>
      <c r="J847" s="9">
        <f t="shared" si="93"/>
        <v>2.2629999999999999</v>
      </c>
      <c r="K847" s="9">
        <f t="shared" si="94"/>
        <v>2.2629999999999999</v>
      </c>
      <c r="L847" s="7">
        <f t="shared" si="95"/>
        <v>3.6500000000000199E-2</v>
      </c>
      <c r="M847" s="10">
        <f t="shared" si="96"/>
        <v>0</v>
      </c>
      <c r="N847" s="7">
        <f t="shared" si="97"/>
        <v>3.6500000000000199E-2</v>
      </c>
    </row>
    <row r="848" spans="1:14">
      <c r="A848" t="s">
        <v>30</v>
      </c>
      <c r="B848" t="s">
        <v>15</v>
      </c>
      <c r="C848">
        <v>209</v>
      </c>
      <c r="D848" s="2">
        <v>0</v>
      </c>
      <c r="E848" s="1">
        <v>1.71</v>
      </c>
      <c r="F848" s="1">
        <v>1.82</v>
      </c>
      <c r="G848" s="6">
        <v>845</v>
      </c>
      <c r="H848" s="9">
        <f t="shared" si="91"/>
        <v>6.6429999999999998</v>
      </c>
      <c r="I848" s="9">
        <f t="shared" si="92"/>
        <v>6.2414999999999994</v>
      </c>
      <c r="J848" s="9">
        <f t="shared" si="93"/>
        <v>6.2414999999999994</v>
      </c>
      <c r="K848" s="9">
        <f t="shared" si="94"/>
        <v>6.2414999999999994</v>
      </c>
      <c r="L848" s="7">
        <f t="shared" si="95"/>
        <v>0.40150000000000041</v>
      </c>
      <c r="M848" s="10">
        <f t="shared" si="96"/>
        <v>0</v>
      </c>
      <c r="N848" s="7">
        <f t="shared" si="97"/>
        <v>0.40150000000000041</v>
      </c>
    </row>
    <row r="849" spans="1:14">
      <c r="A849" t="s">
        <v>30</v>
      </c>
      <c r="B849" t="s">
        <v>15</v>
      </c>
      <c r="C849">
        <v>211</v>
      </c>
      <c r="D849" s="2">
        <v>0</v>
      </c>
      <c r="E849" s="1">
        <v>1.71</v>
      </c>
      <c r="F849" s="1">
        <v>1.82</v>
      </c>
      <c r="G849" s="6">
        <v>845</v>
      </c>
      <c r="H849" s="9">
        <f t="shared" si="91"/>
        <v>6.6429999999999998</v>
      </c>
      <c r="I849" s="9">
        <f t="shared" si="92"/>
        <v>6.2414999999999994</v>
      </c>
      <c r="J849" s="9">
        <f t="shared" si="93"/>
        <v>6.2414999999999994</v>
      </c>
      <c r="K849" s="9">
        <f t="shared" si="94"/>
        <v>6.2414999999999994</v>
      </c>
      <c r="L849" s="7">
        <f t="shared" si="95"/>
        <v>0.40150000000000041</v>
      </c>
      <c r="M849" s="10">
        <f t="shared" si="96"/>
        <v>0</v>
      </c>
      <c r="N849" s="7">
        <f t="shared" si="97"/>
        <v>0.40150000000000041</v>
      </c>
    </row>
    <row r="850" spans="1:14">
      <c r="A850" t="s">
        <v>30</v>
      </c>
      <c r="B850" t="s">
        <v>15</v>
      </c>
      <c r="C850">
        <v>212</v>
      </c>
      <c r="D850" s="2">
        <v>0</v>
      </c>
      <c r="E850" s="1">
        <v>1.71</v>
      </c>
      <c r="F850" s="1">
        <v>1.82</v>
      </c>
      <c r="G850" s="6">
        <v>845</v>
      </c>
      <c r="H850" s="9">
        <f t="shared" si="91"/>
        <v>6.6429999999999998</v>
      </c>
      <c r="I850" s="9">
        <f t="shared" si="92"/>
        <v>6.2414999999999994</v>
      </c>
      <c r="J850" s="9">
        <f t="shared" si="93"/>
        <v>6.2414999999999994</v>
      </c>
      <c r="K850" s="9">
        <f t="shared" si="94"/>
        <v>6.2414999999999994</v>
      </c>
      <c r="L850" s="7">
        <f t="shared" si="95"/>
        <v>0.40150000000000041</v>
      </c>
      <c r="M850" s="10">
        <f t="shared" si="96"/>
        <v>0</v>
      </c>
      <c r="N850" s="7">
        <f t="shared" si="97"/>
        <v>0.40150000000000041</v>
      </c>
    </row>
    <row r="851" spans="1:14">
      <c r="A851" t="s">
        <v>30</v>
      </c>
      <c r="B851" t="s">
        <v>15</v>
      </c>
      <c r="C851">
        <v>213</v>
      </c>
      <c r="D851" s="2">
        <v>0</v>
      </c>
      <c r="E851" s="1">
        <v>5.45</v>
      </c>
      <c r="F851" s="1">
        <v>1.82</v>
      </c>
      <c r="G851" s="6">
        <v>845</v>
      </c>
      <c r="H851" s="9">
        <f t="shared" si="91"/>
        <v>6.6429999999999998</v>
      </c>
      <c r="I851" s="9">
        <f t="shared" si="92"/>
        <v>19.892500000000002</v>
      </c>
      <c r="J851" s="9">
        <f t="shared" si="93"/>
        <v>19.892500000000002</v>
      </c>
      <c r="K851" s="9">
        <f t="shared" si="94"/>
        <v>19.892500000000002</v>
      </c>
      <c r="L851" s="7">
        <f t="shared" si="95"/>
        <v>-13.249500000000001</v>
      </c>
      <c r="M851" s="10">
        <f t="shared" si="96"/>
        <v>0</v>
      </c>
      <c r="N851" s="7">
        <f t="shared" si="97"/>
        <v>-13.249500000000001</v>
      </c>
    </row>
    <row r="852" spans="1:14">
      <c r="A852" t="s">
        <v>30</v>
      </c>
      <c r="B852" t="s">
        <v>15</v>
      </c>
      <c r="C852">
        <v>214</v>
      </c>
      <c r="D852" s="2">
        <v>0</v>
      </c>
      <c r="E852" s="1">
        <v>3.96</v>
      </c>
      <c r="F852" s="1">
        <v>1.83</v>
      </c>
      <c r="G852" s="6">
        <v>845</v>
      </c>
      <c r="H852" s="9">
        <f t="shared" si="91"/>
        <v>6.6795</v>
      </c>
      <c r="I852" s="9">
        <f t="shared" si="92"/>
        <v>14.453999999999999</v>
      </c>
      <c r="J852" s="9">
        <f t="shared" si="93"/>
        <v>14.453999999999999</v>
      </c>
      <c r="K852" s="9">
        <f t="shared" si="94"/>
        <v>14.453999999999999</v>
      </c>
      <c r="L852" s="7">
        <f t="shared" si="95"/>
        <v>-7.7744999999999989</v>
      </c>
      <c r="M852" s="10">
        <f t="shared" si="96"/>
        <v>0</v>
      </c>
      <c r="N852" s="7">
        <f t="shared" si="97"/>
        <v>-7.7744999999999989</v>
      </c>
    </row>
    <row r="853" spans="1:14">
      <c r="A853" t="s">
        <v>30</v>
      </c>
      <c r="B853" t="s">
        <v>15</v>
      </c>
      <c r="C853">
        <v>215</v>
      </c>
      <c r="D853" s="2">
        <v>0</v>
      </c>
      <c r="E853" s="1">
        <v>0.62</v>
      </c>
      <c r="F853" s="1">
        <v>0.63</v>
      </c>
      <c r="G853" s="6">
        <v>845</v>
      </c>
      <c r="H853" s="9">
        <f t="shared" si="91"/>
        <v>2.2995000000000001</v>
      </c>
      <c r="I853" s="9">
        <f t="shared" si="92"/>
        <v>2.2629999999999999</v>
      </c>
      <c r="J853" s="9">
        <f t="shared" si="93"/>
        <v>2.2629999999999999</v>
      </c>
      <c r="K853" s="9">
        <f t="shared" si="94"/>
        <v>2.2629999999999999</v>
      </c>
      <c r="L853" s="7">
        <f t="shared" si="95"/>
        <v>3.6500000000000199E-2</v>
      </c>
      <c r="M853" s="10">
        <f t="shared" si="96"/>
        <v>0</v>
      </c>
      <c r="N853" s="7">
        <f t="shared" si="97"/>
        <v>3.6500000000000199E-2</v>
      </c>
    </row>
    <row r="854" spans="1:14">
      <c r="A854" t="s">
        <v>30</v>
      </c>
      <c r="B854" t="s">
        <v>15</v>
      </c>
      <c r="C854">
        <v>216</v>
      </c>
      <c r="D854" s="2">
        <v>0</v>
      </c>
      <c r="E854" s="1">
        <v>1.71</v>
      </c>
      <c r="F854" s="1">
        <v>1.83</v>
      </c>
      <c r="G854" s="6">
        <v>845</v>
      </c>
      <c r="H854" s="9">
        <f t="shared" si="91"/>
        <v>6.6795</v>
      </c>
      <c r="I854" s="9">
        <f t="shared" si="92"/>
        <v>6.2414999999999994</v>
      </c>
      <c r="J854" s="9">
        <f t="shared" si="93"/>
        <v>6.2414999999999994</v>
      </c>
      <c r="K854" s="9">
        <f t="shared" si="94"/>
        <v>6.2414999999999994</v>
      </c>
      <c r="L854" s="7">
        <f t="shared" si="95"/>
        <v>0.43800000000000061</v>
      </c>
      <c r="M854" s="10">
        <f t="shared" si="96"/>
        <v>0</v>
      </c>
      <c r="N854" s="7">
        <f t="shared" si="97"/>
        <v>0.43800000000000061</v>
      </c>
    </row>
    <row r="855" spans="1:14">
      <c r="A855" t="s">
        <v>30</v>
      </c>
      <c r="B855" t="s">
        <v>15</v>
      </c>
      <c r="C855">
        <v>217</v>
      </c>
      <c r="D855" s="2">
        <v>0</v>
      </c>
      <c r="E855" s="1">
        <v>1.71</v>
      </c>
      <c r="F855" s="1">
        <v>1.82</v>
      </c>
      <c r="G855" s="6">
        <v>845</v>
      </c>
      <c r="H855" s="9">
        <f t="shared" si="91"/>
        <v>6.6429999999999998</v>
      </c>
      <c r="I855" s="9">
        <f t="shared" si="92"/>
        <v>6.2414999999999994</v>
      </c>
      <c r="J855" s="9">
        <f t="shared" si="93"/>
        <v>6.2414999999999994</v>
      </c>
      <c r="K855" s="9">
        <f t="shared" si="94"/>
        <v>6.2414999999999994</v>
      </c>
      <c r="L855" s="7">
        <f t="shared" si="95"/>
        <v>0.40150000000000041</v>
      </c>
      <c r="M855" s="10">
        <f t="shared" si="96"/>
        <v>0</v>
      </c>
      <c r="N855" s="7">
        <f t="shared" si="97"/>
        <v>0.40150000000000041</v>
      </c>
    </row>
    <row r="856" spans="1:14">
      <c r="A856" t="s">
        <v>30</v>
      </c>
      <c r="B856" t="s">
        <v>15</v>
      </c>
      <c r="C856">
        <v>218</v>
      </c>
      <c r="D856" s="2">
        <v>0</v>
      </c>
      <c r="E856" s="1">
        <v>3.98</v>
      </c>
      <c r="F856" s="1">
        <v>1.82</v>
      </c>
      <c r="G856" s="6">
        <v>845</v>
      </c>
      <c r="H856" s="9">
        <f t="shared" si="91"/>
        <v>6.6429999999999998</v>
      </c>
      <c r="I856" s="9">
        <f t="shared" si="92"/>
        <v>14.526999999999999</v>
      </c>
      <c r="J856" s="9">
        <f t="shared" si="93"/>
        <v>14.526999999999999</v>
      </c>
      <c r="K856" s="9">
        <f t="shared" si="94"/>
        <v>14.526999999999999</v>
      </c>
      <c r="L856" s="7">
        <f t="shared" si="95"/>
        <v>-7.8839999999999995</v>
      </c>
      <c r="M856" s="10">
        <f t="shared" si="96"/>
        <v>0</v>
      </c>
      <c r="N856" s="7">
        <f t="shared" si="97"/>
        <v>-7.8839999999999995</v>
      </c>
    </row>
    <row r="857" spans="1:14">
      <c r="A857" t="s">
        <v>30</v>
      </c>
      <c r="B857" t="s">
        <v>15</v>
      </c>
      <c r="C857">
        <v>219</v>
      </c>
      <c r="D857" s="2">
        <v>0</v>
      </c>
      <c r="E857" s="1">
        <v>3.96</v>
      </c>
      <c r="F857" s="1">
        <v>1.82</v>
      </c>
      <c r="G857" s="6">
        <v>845</v>
      </c>
      <c r="H857" s="9">
        <f t="shared" si="91"/>
        <v>6.6429999999999998</v>
      </c>
      <c r="I857" s="9">
        <f t="shared" si="92"/>
        <v>14.453999999999999</v>
      </c>
      <c r="J857" s="9">
        <f t="shared" si="93"/>
        <v>14.453999999999999</v>
      </c>
      <c r="K857" s="9">
        <f t="shared" si="94"/>
        <v>14.453999999999999</v>
      </c>
      <c r="L857" s="7">
        <f t="shared" si="95"/>
        <v>-7.8109999999999991</v>
      </c>
      <c r="M857" s="10">
        <f t="shared" si="96"/>
        <v>0</v>
      </c>
      <c r="N857" s="7">
        <f t="shared" si="97"/>
        <v>-7.8109999999999991</v>
      </c>
    </row>
    <row r="858" spans="1:14">
      <c r="A858" t="s">
        <v>30</v>
      </c>
      <c r="B858" t="s">
        <v>15</v>
      </c>
      <c r="C858">
        <v>220</v>
      </c>
      <c r="D858" s="2">
        <v>0</v>
      </c>
      <c r="E858" s="1">
        <v>0.62</v>
      </c>
      <c r="F858" s="1">
        <v>0.63</v>
      </c>
      <c r="G858" s="6">
        <v>845</v>
      </c>
      <c r="H858" s="9">
        <f t="shared" si="91"/>
        <v>2.2995000000000001</v>
      </c>
      <c r="I858" s="9">
        <f t="shared" si="92"/>
        <v>2.2629999999999999</v>
      </c>
      <c r="J858" s="9">
        <f t="shared" si="93"/>
        <v>2.2629999999999999</v>
      </c>
      <c r="K858" s="9">
        <f t="shared" si="94"/>
        <v>2.2629999999999999</v>
      </c>
      <c r="L858" s="7">
        <f t="shared" si="95"/>
        <v>3.6500000000000199E-2</v>
      </c>
      <c r="M858" s="10">
        <f t="shared" si="96"/>
        <v>0</v>
      </c>
      <c r="N858" s="7">
        <f t="shared" si="97"/>
        <v>3.6500000000000199E-2</v>
      </c>
    </row>
    <row r="859" spans="1:14">
      <c r="A859" t="s">
        <v>30</v>
      </c>
      <c r="B859" t="s">
        <v>15</v>
      </c>
      <c r="C859">
        <v>221</v>
      </c>
      <c r="D859" s="2">
        <v>0</v>
      </c>
      <c r="E859" s="1">
        <v>1.71</v>
      </c>
      <c r="F859" s="1">
        <v>1.82</v>
      </c>
      <c r="G859" s="6">
        <v>845</v>
      </c>
      <c r="H859" s="9">
        <f t="shared" si="91"/>
        <v>6.6429999999999998</v>
      </c>
      <c r="I859" s="9">
        <f t="shared" si="92"/>
        <v>6.2414999999999994</v>
      </c>
      <c r="J859" s="9">
        <f t="shared" si="93"/>
        <v>6.2414999999999994</v>
      </c>
      <c r="K859" s="9">
        <f t="shared" si="94"/>
        <v>6.2414999999999994</v>
      </c>
      <c r="L859" s="7">
        <f t="shared" si="95"/>
        <v>0.40150000000000041</v>
      </c>
      <c r="M859" s="10">
        <f t="shared" si="96"/>
        <v>0</v>
      </c>
      <c r="N859" s="7">
        <f t="shared" si="97"/>
        <v>0.40150000000000041</v>
      </c>
    </row>
    <row r="860" spans="1:14">
      <c r="A860" t="s">
        <v>30</v>
      </c>
      <c r="B860" t="s">
        <v>15</v>
      </c>
      <c r="C860">
        <v>222</v>
      </c>
      <c r="D860" s="2">
        <v>0</v>
      </c>
      <c r="E860" s="1">
        <v>0.62</v>
      </c>
      <c r="F860" s="1">
        <v>0.63</v>
      </c>
      <c r="G860" s="6">
        <v>845</v>
      </c>
      <c r="H860" s="9">
        <f t="shared" si="91"/>
        <v>2.2995000000000001</v>
      </c>
      <c r="I860" s="9">
        <f t="shared" si="92"/>
        <v>2.2629999999999999</v>
      </c>
      <c r="J860" s="9">
        <f t="shared" si="93"/>
        <v>2.2629999999999999</v>
      </c>
      <c r="K860" s="9">
        <f t="shared" si="94"/>
        <v>2.2629999999999999</v>
      </c>
      <c r="L860" s="7">
        <f t="shared" si="95"/>
        <v>3.6500000000000199E-2</v>
      </c>
      <c r="M860" s="10">
        <f t="shared" si="96"/>
        <v>0</v>
      </c>
      <c r="N860" s="7">
        <f t="shared" si="97"/>
        <v>3.6500000000000199E-2</v>
      </c>
    </row>
    <row r="861" spans="1:14">
      <c r="A861" t="s">
        <v>30</v>
      </c>
      <c r="B861" t="s">
        <v>15</v>
      </c>
      <c r="C861">
        <v>223</v>
      </c>
      <c r="D861" s="2">
        <v>0</v>
      </c>
      <c r="E861" s="1">
        <v>0.62</v>
      </c>
      <c r="F861" s="1">
        <v>0.63</v>
      </c>
      <c r="G861" s="6">
        <v>845</v>
      </c>
      <c r="H861" s="9">
        <f t="shared" si="91"/>
        <v>2.2995000000000001</v>
      </c>
      <c r="I861" s="9">
        <f t="shared" si="92"/>
        <v>2.2629999999999999</v>
      </c>
      <c r="J861" s="9">
        <f t="shared" si="93"/>
        <v>2.2629999999999999</v>
      </c>
      <c r="K861" s="9">
        <f t="shared" si="94"/>
        <v>2.2629999999999999</v>
      </c>
      <c r="L861" s="7">
        <f t="shared" si="95"/>
        <v>3.6500000000000199E-2</v>
      </c>
      <c r="M861" s="10">
        <f t="shared" si="96"/>
        <v>0</v>
      </c>
      <c r="N861" s="7">
        <f t="shared" si="97"/>
        <v>3.6500000000000199E-2</v>
      </c>
    </row>
    <row r="862" spans="1:14">
      <c r="A862" t="s">
        <v>30</v>
      </c>
      <c r="B862" t="s">
        <v>15</v>
      </c>
      <c r="C862">
        <v>224</v>
      </c>
      <c r="D862" s="2">
        <v>0</v>
      </c>
      <c r="E862" s="1">
        <v>0.62</v>
      </c>
      <c r="F862" s="1">
        <v>0.63</v>
      </c>
      <c r="G862" s="6">
        <v>845</v>
      </c>
      <c r="H862" s="9">
        <f t="shared" si="91"/>
        <v>2.2995000000000001</v>
      </c>
      <c r="I862" s="9">
        <f t="shared" si="92"/>
        <v>2.2629999999999999</v>
      </c>
      <c r="J862" s="9">
        <f t="shared" si="93"/>
        <v>2.2629999999999999</v>
      </c>
      <c r="K862" s="9">
        <f t="shared" si="94"/>
        <v>2.2629999999999999</v>
      </c>
      <c r="L862" s="7">
        <f t="shared" si="95"/>
        <v>3.6500000000000199E-2</v>
      </c>
      <c r="M862" s="10">
        <f t="shared" si="96"/>
        <v>0</v>
      </c>
      <c r="N862" s="7">
        <f t="shared" si="97"/>
        <v>3.6500000000000199E-2</v>
      </c>
    </row>
    <row r="863" spans="1:14">
      <c r="A863" t="s">
        <v>30</v>
      </c>
      <c r="B863" t="s">
        <v>15</v>
      </c>
      <c r="C863">
        <v>225</v>
      </c>
      <c r="D863" s="2">
        <v>0</v>
      </c>
      <c r="E863" s="1">
        <v>1.71</v>
      </c>
      <c r="F863" s="1">
        <v>1.82</v>
      </c>
      <c r="G863" s="6">
        <v>845</v>
      </c>
      <c r="H863" s="9">
        <f t="shared" si="91"/>
        <v>6.6429999999999998</v>
      </c>
      <c r="I863" s="9">
        <f t="shared" si="92"/>
        <v>6.2414999999999994</v>
      </c>
      <c r="J863" s="9">
        <f t="shared" si="93"/>
        <v>6.2414999999999994</v>
      </c>
      <c r="K863" s="9">
        <f t="shared" si="94"/>
        <v>6.2414999999999994</v>
      </c>
      <c r="L863" s="7">
        <f t="shared" si="95"/>
        <v>0.40150000000000041</v>
      </c>
      <c r="M863" s="10">
        <f t="shared" si="96"/>
        <v>0</v>
      </c>
      <c r="N863" s="7">
        <f t="shared" si="97"/>
        <v>0.40150000000000041</v>
      </c>
    </row>
    <row r="864" spans="1:14">
      <c r="A864" t="s">
        <v>30</v>
      </c>
      <c r="B864" t="s">
        <v>15</v>
      </c>
      <c r="C864">
        <v>226</v>
      </c>
      <c r="D864" s="2">
        <v>0</v>
      </c>
      <c r="E864" s="1">
        <v>3.68</v>
      </c>
      <c r="F864" s="1">
        <v>1.83</v>
      </c>
      <c r="G864" s="6">
        <v>845</v>
      </c>
      <c r="H864" s="9">
        <f t="shared" si="91"/>
        <v>6.6795</v>
      </c>
      <c r="I864" s="9">
        <f t="shared" si="92"/>
        <v>13.432</v>
      </c>
      <c r="J864" s="9">
        <f t="shared" si="93"/>
        <v>13.432</v>
      </c>
      <c r="K864" s="9">
        <f t="shared" si="94"/>
        <v>13.432</v>
      </c>
      <c r="L864" s="7">
        <f t="shared" si="95"/>
        <v>-6.7525000000000004</v>
      </c>
      <c r="M864" s="10">
        <f t="shared" si="96"/>
        <v>0</v>
      </c>
      <c r="N864" s="7">
        <f t="shared" si="97"/>
        <v>-6.7525000000000004</v>
      </c>
    </row>
    <row r="865" spans="1:14">
      <c r="A865" t="s">
        <v>30</v>
      </c>
      <c r="B865" t="s">
        <v>15</v>
      </c>
      <c r="C865">
        <v>227</v>
      </c>
      <c r="D865" s="2">
        <v>0</v>
      </c>
      <c r="E865" s="1">
        <v>1.71</v>
      </c>
      <c r="F865" s="1">
        <v>1.82</v>
      </c>
      <c r="G865" s="6">
        <v>845</v>
      </c>
      <c r="H865" s="9">
        <f t="shared" si="91"/>
        <v>6.6429999999999998</v>
      </c>
      <c r="I865" s="9">
        <f t="shared" si="92"/>
        <v>6.2414999999999994</v>
      </c>
      <c r="J865" s="9">
        <f t="shared" si="93"/>
        <v>6.2414999999999994</v>
      </c>
      <c r="K865" s="9">
        <f t="shared" si="94"/>
        <v>6.2414999999999994</v>
      </c>
      <c r="L865" s="7">
        <f t="shared" si="95"/>
        <v>0.40150000000000041</v>
      </c>
      <c r="M865" s="10">
        <f t="shared" si="96"/>
        <v>0</v>
      </c>
      <c r="N865" s="7">
        <f t="shared" si="97"/>
        <v>0.40150000000000041</v>
      </c>
    </row>
    <row r="866" spans="1:14">
      <c r="A866" t="s">
        <v>30</v>
      </c>
      <c r="B866" t="s">
        <v>15</v>
      </c>
      <c r="C866">
        <v>228</v>
      </c>
      <c r="D866" s="2">
        <v>0</v>
      </c>
      <c r="E866" s="1">
        <v>0.62</v>
      </c>
      <c r="F866" s="1">
        <v>0.63</v>
      </c>
      <c r="G866" s="6">
        <v>845</v>
      </c>
      <c r="H866" s="9">
        <f t="shared" si="91"/>
        <v>2.2995000000000001</v>
      </c>
      <c r="I866" s="9">
        <f t="shared" si="92"/>
        <v>2.2629999999999999</v>
      </c>
      <c r="J866" s="9">
        <f t="shared" si="93"/>
        <v>2.2629999999999999</v>
      </c>
      <c r="K866" s="9">
        <f t="shared" si="94"/>
        <v>2.2629999999999999</v>
      </c>
      <c r="L866" s="7">
        <f t="shared" si="95"/>
        <v>3.6500000000000199E-2</v>
      </c>
      <c r="M866" s="10">
        <f t="shared" si="96"/>
        <v>0</v>
      </c>
      <c r="N866" s="7">
        <f t="shared" si="97"/>
        <v>3.6500000000000199E-2</v>
      </c>
    </row>
    <row r="867" spans="1:14">
      <c r="A867" t="s">
        <v>30</v>
      </c>
      <c r="B867" t="s">
        <v>15</v>
      </c>
      <c r="C867">
        <v>229</v>
      </c>
      <c r="D867" s="2">
        <v>0</v>
      </c>
      <c r="E867" s="1">
        <v>0.14000000000000001</v>
      </c>
      <c r="F867" s="1">
        <v>0.16</v>
      </c>
      <c r="G867" s="6">
        <v>845</v>
      </c>
      <c r="H867" s="9">
        <f t="shared" si="91"/>
        <v>0.58399999999999996</v>
      </c>
      <c r="I867" s="9">
        <f t="shared" si="92"/>
        <v>0.51100000000000001</v>
      </c>
      <c r="J867" s="9">
        <f t="shared" si="93"/>
        <v>0.51100000000000001</v>
      </c>
      <c r="K867" s="9">
        <f t="shared" si="94"/>
        <v>0.51100000000000001</v>
      </c>
      <c r="L867" s="7">
        <f t="shared" si="95"/>
        <v>7.2999999999999954E-2</v>
      </c>
      <c r="M867" s="10">
        <f t="shared" si="96"/>
        <v>0</v>
      </c>
      <c r="N867" s="7">
        <f t="shared" si="97"/>
        <v>7.2999999999999954E-2</v>
      </c>
    </row>
    <row r="868" spans="1:14">
      <c r="A868" t="s">
        <v>30</v>
      </c>
      <c r="B868" t="s">
        <v>15</v>
      </c>
      <c r="C868">
        <v>230</v>
      </c>
      <c r="D868" s="2">
        <v>0</v>
      </c>
      <c r="E868" s="1">
        <v>1.55</v>
      </c>
      <c r="F868" s="1">
        <v>0.63</v>
      </c>
      <c r="G868" s="6">
        <v>845</v>
      </c>
      <c r="H868" s="9">
        <f t="shared" si="91"/>
        <v>2.2995000000000001</v>
      </c>
      <c r="I868" s="9">
        <f t="shared" si="92"/>
        <v>5.6574999999999998</v>
      </c>
      <c r="J868" s="9">
        <f t="shared" si="93"/>
        <v>5.6574999999999998</v>
      </c>
      <c r="K868" s="9">
        <f t="shared" si="94"/>
        <v>5.6574999999999998</v>
      </c>
      <c r="L868" s="7">
        <f t="shared" si="95"/>
        <v>-3.3579999999999997</v>
      </c>
      <c r="M868" s="10">
        <f t="shared" si="96"/>
        <v>0</v>
      </c>
      <c r="N868" s="7">
        <f t="shared" si="97"/>
        <v>-3.3579999999999997</v>
      </c>
    </row>
    <row r="869" spans="1:14">
      <c r="A869" t="s">
        <v>30</v>
      </c>
      <c r="B869" t="s">
        <v>15</v>
      </c>
      <c r="C869">
        <v>231</v>
      </c>
      <c r="D869" s="2">
        <v>0</v>
      </c>
      <c r="E869" s="1">
        <v>1.71</v>
      </c>
      <c r="F869" s="1">
        <v>1.83</v>
      </c>
      <c r="G869" s="6">
        <v>845</v>
      </c>
      <c r="H869" s="9">
        <f t="shared" si="91"/>
        <v>6.6795</v>
      </c>
      <c r="I869" s="9">
        <f t="shared" si="92"/>
        <v>6.2414999999999994</v>
      </c>
      <c r="J869" s="9">
        <f t="shared" si="93"/>
        <v>6.2414999999999994</v>
      </c>
      <c r="K869" s="9">
        <f t="shared" si="94"/>
        <v>6.2414999999999994</v>
      </c>
      <c r="L869" s="7">
        <f t="shared" si="95"/>
        <v>0.43800000000000061</v>
      </c>
      <c r="M869" s="10">
        <f t="shared" si="96"/>
        <v>0</v>
      </c>
      <c r="N869" s="7">
        <f t="shared" si="97"/>
        <v>0.43800000000000061</v>
      </c>
    </row>
    <row r="870" spans="1:14">
      <c r="A870" t="s">
        <v>30</v>
      </c>
      <c r="B870" t="s">
        <v>15</v>
      </c>
      <c r="C870">
        <v>232</v>
      </c>
      <c r="D870" s="2">
        <v>0</v>
      </c>
      <c r="E870" s="1">
        <v>1.71</v>
      </c>
      <c r="F870" s="1">
        <v>1.82</v>
      </c>
      <c r="G870" s="6">
        <v>845</v>
      </c>
      <c r="H870" s="9">
        <f t="shared" si="91"/>
        <v>6.6429999999999998</v>
      </c>
      <c r="I870" s="9">
        <f t="shared" si="92"/>
        <v>6.2414999999999994</v>
      </c>
      <c r="J870" s="9">
        <f t="shared" si="93"/>
        <v>6.2414999999999994</v>
      </c>
      <c r="K870" s="9">
        <f t="shared" si="94"/>
        <v>6.2414999999999994</v>
      </c>
      <c r="L870" s="7">
        <f t="shared" si="95"/>
        <v>0.40150000000000041</v>
      </c>
      <c r="M870" s="10">
        <f t="shared" si="96"/>
        <v>0</v>
      </c>
      <c r="N870" s="7">
        <f t="shared" si="97"/>
        <v>0.40150000000000041</v>
      </c>
    </row>
    <row r="871" spans="1:14">
      <c r="A871" t="s">
        <v>30</v>
      </c>
      <c r="B871" t="s">
        <v>15</v>
      </c>
      <c r="C871">
        <v>233</v>
      </c>
      <c r="D871" s="2">
        <v>0</v>
      </c>
      <c r="E871" s="1">
        <v>4.05</v>
      </c>
      <c r="F871" s="1">
        <v>1.82</v>
      </c>
      <c r="G871" s="6">
        <v>845</v>
      </c>
      <c r="H871" s="9">
        <f t="shared" si="91"/>
        <v>6.6429999999999998</v>
      </c>
      <c r="I871" s="9">
        <f t="shared" si="92"/>
        <v>14.782499999999999</v>
      </c>
      <c r="J871" s="9">
        <f t="shared" si="93"/>
        <v>14.782499999999999</v>
      </c>
      <c r="K871" s="9">
        <f t="shared" si="94"/>
        <v>14.782499999999999</v>
      </c>
      <c r="L871" s="7">
        <f t="shared" si="95"/>
        <v>-8.1394999999999982</v>
      </c>
      <c r="M871" s="10">
        <f t="shared" si="96"/>
        <v>0</v>
      </c>
      <c r="N871" s="7">
        <f t="shared" si="97"/>
        <v>-8.1394999999999982</v>
      </c>
    </row>
    <row r="872" spans="1:14">
      <c r="A872" t="s">
        <v>30</v>
      </c>
      <c r="B872" t="s">
        <v>15</v>
      </c>
      <c r="C872">
        <v>238</v>
      </c>
      <c r="D872" s="2">
        <v>0</v>
      </c>
      <c r="E872" s="1">
        <v>0.62</v>
      </c>
      <c r="F872" s="1">
        <v>0.63</v>
      </c>
      <c r="G872" s="6">
        <v>845</v>
      </c>
      <c r="H872" s="9">
        <f t="shared" si="91"/>
        <v>2.2995000000000001</v>
      </c>
      <c r="I872" s="9">
        <f t="shared" si="92"/>
        <v>2.2629999999999999</v>
      </c>
      <c r="J872" s="9">
        <f t="shared" si="93"/>
        <v>2.2629999999999999</v>
      </c>
      <c r="K872" s="9">
        <f t="shared" si="94"/>
        <v>2.2629999999999999</v>
      </c>
      <c r="L872" s="7">
        <f t="shared" si="95"/>
        <v>3.6500000000000199E-2</v>
      </c>
      <c r="M872" s="10">
        <f t="shared" si="96"/>
        <v>0</v>
      </c>
      <c r="N872" s="7">
        <f t="shared" si="97"/>
        <v>3.6500000000000199E-2</v>
      </c>
    </row>
    <row r="873" spans="1:14">
      <c r="A873" t="s">
        <v>29</v>
      </c>
      <c r="B873" t="s">
        <v>16</v>
      </c>
      <c r="C873">
        <v>1</v>
      </c>
      <c r="D873" s="2">
        <v>0.432</v>
      </c>
      <c r="E873" s="1">
        <v>2.74</v>
      </c>
      <c r="F873" s="1">
        <v>3.23</v>
      </c>
      <c r="G873" s="6">
        <v>258</v>
      </c>
      <c r="H873" s="9">
        <f t="shared" si="91"/>
        <v>11.7895</v>
      </c>
      <c r="I873" s="9">
        <f t="shared" si="92"/>
        <v>10.001000000000001</v>
      </c>
      <c r="J873" s="9">
        <f t="shared" si="93"/>
        <v>11.115560000000002</v>
      </c>
      <c r="K873" s="9">
        <f t="shared" si="94"/>
        <v>10.558280000000002</v>
      </c>
      <c r="L873" s="7">
        <f t="shared" si="95"/>
        <v>1.2312199999999986</v>
      </c>
      <c r="M873" s="10">
        <f t="shared" si="96"/>
        <v>1.11456</v>
      </c>
      <c r="N873" s="7">
        <f t="shared" si="97"/>
        <v>1.7884999999999991</v>
      </c>
    </row>
    <row r="874" spans="1:14">
      <c r="A874" t="s">
        <v>29</v>
      </c>
      <c r="B874" t="s">
        <v>16</v>
      </c>
      <c r="C874">
        <v>2</v>
      </c>
      <c r="D874" s="2">
        <v>1.0589999999999999</v>
      </c>
      <c r="E874" s="1">
        <v>1.5</v>
      </c>
      <c r="F874" s="1">
        <v>1.86</v>
      </c>
      <c r="G874" s="6">
        <v>258</v>
      </c>
      <c r="H874" s="9">
        <f t="shared" si="91"/>
        <v>6.7890000000000006</v>
      </c>
      <c r="I874" s="9">
        <f t="shared" si="92"/>
        <v>5.4749999999999996</v>
      </c>
      <c r="J874" s="9">
        <f t="shared" si="93"/>
        <v>8.2072199999999995</v>
      </c>
      <c r="K874" s="9">
        <f t="shared" si="94"/>
        <v>6.8411099999999996</v>
      </c>
      <c r="L874" s="7">
        <f t="shared" si="95"/>
        <v>-5.210999999999899E-2</v>
      </c>
      <c r="M874" s="10">
        <f t="shared" si="96"/>
        <v>2.7322199999999999</v>
      </c>
      <c r="N874" s="7">
        <f t="shared" si="97"/>
        <v>1.3140000000000009</v>
      </c>
    </row>
    <row r="875" spans="1:14">
      <c r="A875" t="s">
        <v>29</v>
      </c>
      <c r="B875" t="s">
        <v>16</v>
      </c>
      <c r="C875">
        <v>3</v>
      </c>
      <c r="D875" s="2">
        <v>1.2649999999999999</v>
      </c>
      <c r="E875" s="1">
        <v>12.69</v>
      </c>
      <c r="F875" s="1">
        <v>17.16</v>
      </c>
      <c r="G875" s="6">
        <v>258</v>
      </c>
      <c r="H875" s="9">
        <f t="shared" si="91"/>
        <v>62.634</v>
      </c>
      <c r="I875" s="9">
        <f t="shared" si="92"/>
        <v>46.3185</v>
      </c>
      <c r="J875" s="9">
        <f t="shared" si="93"/>
        <v>49.5822</v>
      </c>
      <c r="K875" s="9">
        <f t="shared" si="94"/>
        <v>47.95035</v>
      </c>
      <c r="L875" s="7">
        <f t="shared" si="95"/>
        <v>14.68365</v>
      </c>
      <c r="M875" s="10">
        <f t="shared" si="96"/>
        <v>3.2636999999999996</v>
      </c>
      <c r="N875" s="7">
        <f t="shared" si="97"/>
        <v>16.3155</v>
      </c>
    </row>
    <row r="876" spans="1:14">
      <c r="A876" t="s">
        <v>29</v>
      </c>
      <c r="B876" t="s">
        <v>16</v>
      </c>
      <c r="C876">
        <v>4</v>
      </c>
      <c r="D876" s="2">
        <v>1.0999999999999999E-2</v>
      </c>
      <c r="E876" s="1">
        <v>0.84</v>
      </c>
      <c r="F876" s="1">
        <v>0.92</v>
      </c>
      <c r="G876" s="6">
        <v>258</v>
      </c>
      <c r="H876" s="9">
        <f t="shared" si="91"/>
        <v>3.3580000000000001</v>
      </c>
      <c r="I876" s="9">
        <f t="shared" si="92"/>
        <v>3.0659999999999998</v>
      </c>
      <c r="J876" s="9">
        <f t="shared" si="93"/>
        <v>3.0943799999999997</v>
      </c>
      <c r="K876" s="9">
        <f t="shared" si="94"/>
        <v>3.08019</v>
      </c>
      <c r="L876" s="7">
        <f t="shared" si="95"/>
        <v>0.27781000000000011</v>
      </c>
      <c r="M876" s="10">
        <f t="shared" si="96"/>
        <v>2.8379999999999996E-2</v>
      </c>
      <c r="N876" s="7">
        <f t="shared" si="97"/>
        <v>0.29200000000000026</v>
      </c>
    </row>
    <row r="877" spans="1:14">
      <c r="A877" t="s">
        <v>29</v>
      </c>
      <c r="B877" t="s">
        <v>16</v>
      </c>
      <c r="C877">
        <v>5</v>
      </c>
      <c r="D877" s="2">
        <v>1.294</v>
      </c>
      <c r="E877" s="1">
        <v>5.83</v>
      </c>
      <c r="F877" s="1">
        <v>6.52</v>
      </c>
      <c r="G877" s="6">
        <v>258</v>
      </c>
      <c r="H877" s="9">
        <f t="shared" si="91"/>
        <v>23.797999999999998</v>
      </c>
      <c r="I877" s="9">
        <f t="shared" si="92"/>
        <v>21.279499999999999</v>
      </c>
      <c r="J877" s="9">
        <f t="shared" si="93"/>
        <v>24.618019999999998</v>
      </c>
      <c r="K877" s="9">
        <f t="shared" si="94"/>
        <v>22.94876</v>
      </c>
      <c r="L877" s="7">
        <f t="shared" si="95"/>
        <v>0.84923999999999822</v>
      </c>
      <c r="M877" s="10">
        <f t="shared" si="96"/>
        <v>3.3385200000000004</v>
      </c>
      <c r="N877" s="7">
        <f t="shared" si="97"/>
        <v>2.5184999999999995</v>
      </c>
    </row>
    <row r="878" spans="1:14">
      <c r="A878" t="s">
        <v>29</v>
      </c>
      <c r="B878" t="s">
        <v>16</v>
      </c>
      <c r="C878">
        <v>6</v>
      </c>
      <c r="D878" s="2">
        <v>1.7989999999999999</v>
      </c>
      <c r="E878" s="1">
        <v>3.14</v>
      </c>
      <c r="F878" s="1">
        <v>3.9</v>
      </c>
      <c r="G878" s="6">
        <v>258</v>
      </c>
      <c r="H878" s="9">
        <f t="shared" si="91"/>
        <v>14.234999999999999</v>
      </c>
      <c r="I878" s="9">
        <f t="shared" si="92"/>
        <v>11.461</v>
      </c>
      <c r="J878" s="9">
        <f t="shared" si="93"/>
        <v>16.102420000000002</v>
      </c>
      <c r="K878" s="9">
        <f t="shared" si="94"/>
        <v>13.78171</v>
      </c>
      <c r="L878" s="7">
        <f t="shared" si="95"/>
        <v>0.45328999999999908</v>
      </c>
      <c r="M878" s="10">
        <f t="shared" si="96"/>
        <v>4.6414200000000001</v>
      </c>
      <c r="N878" s="7">
        <f t="shared" si="97"/>
        <v>2.7739999999999991</v>
      </c>
    </row>
    <row r="879" spans="1:14">
      <c r="A879" t="s">
        <v>29</v>
      </c>
      <c r="B879" t="s">
        <v>16</v>
      </c>
      <c r="C879">
        <v>7</v>
      </c>
      <c r="D879" s="2">
        <v>0.09</v>
      </c>
      <c r="E879" s="1">
        <v>6.42</v>
      </c>
      <c r="F879" s="1">
        <v>8.25</v>
      </c>
      <c r="G879" s="6">
        <v>258</v>
      </c>
      <c r="H879" s="9">
        <f t="shared" si="91"/>
        <v>30.112500000000001</v>
      </c>
      <c r="I879" s="9">
        <f t="shared" si="92"/>
        <v>23.433</v>
      </c>
      <c r="J879" s="9">
        <f t="shared" si="93"/>
        <v>23.665199999999999</v>
      </c>
      <c r="K879" s="9">
        <f t="shared" si="94"/>
        <v>23.549099999999999</v>
      </c>
      <c r="L879" s="7">
        <f t="shared" si="95"/>
        <v>6.5634000000000015</v>
      </c>
      <c r="M879" s="10">
        <f t="shared" si="96"/>
        <v>0.23219999999999999</v>
      </c>
      <c r="N879" s="7">
        <f t="shared" si="97"/>
        <v>6.6795000000000009</v>
      </c>
    </row>
    <row r="880" spans="1:14">
      <c r="A880" t="s">
        <v>29</v>
      </c>
      <c r="B880" t="s">
        <v>16</v>
      </c>
      <c r="C880">
        <v>8</v>
      </c>
      <c r="D880" s="2">
        <v>1.74</v>
      </c>
      <c r="E880" s="1">
        <v>4.22</v>
      </c>
      <c r="F880" s="1">
        <v>5.52</v>
      </c>
      <c r="G880" s="6">
        <v>258</v>
      </c>
      <c r="H880" s="9">
        <f t="shared" si="91"/>
        <v>20.148</v>
      </c>
      <c r="I880" s="9">
        <f t="shared" si="92"/>
        <v>15.402999999999999</v>
      </c>
      <c r="J880" s="9">
        <f t="shared" si="93"/>
        <v>19.892199999999999</v>
      </c>
      <c r="K880" s="9">
        <f t="shared" si="94"/>
        <v>17.647599999999997</v>
      </c>
      <c r="L880" s="7">
        <f t="shared" si="95"/>
        <v>2.5004000000000026</v>
      </c>
      <c r="M880" s="10">
        <f t="shared" si="96"/>
        <v>4.4892000000000003</v>
      </c>
      <c r="N880" s="7">
        <f t="shared" si="97"/>
        <v>4.745000000000001</v>
      </c>
    </row>
    <row r="881" spans="1:14">
      <c r="A881" t="s">
        <v>29</v>
      </c>
      <c r="B881" t="s">
        <v>16</v>
      </c>
      <c r="C881">
        <v>9</v>
      </c>
      <c r="D881" s="2">
        <v>0.93300000000000005</v>
      </c>
      <c r="E881" s="1">
        <v>2.96</v>
      </c>
      <c r="F881" s="1">
        <v>2.88</v>
      </c>
      <c r="G881" s="6">
        <v>258</v>
      </c>
      <c r="H881" s="9">
        <f t="shared" si="91"/>
        <v>10.511999999999999</v>
      </c>
      <c r="I881" s="9">
        <f t="shared" si="92"/>
        <v>10.804</v>
      </c>
      <c r="J881" s="9">
        <f t="shared" si="93"/>
        <v>13.21114</v>
      </c>
      <c r="K881" s="9">
        <f t="shared" si="94"/>
        <v>12.007570000000001</v>
      </c>
      <c r="L881" s="7">
        <f t="shared" si="95"/>
        <v>-1.4955700000000025</v>
      </c>
      <c r="M881" s="10">
        <f t="shared" si="96"/>
        <v>2.4071400000000001</v>
      </c>
      <c r="N881" s="7">
        <f t="shared" si="97"/>
        <v>-0.29200000000000159</v>
      </c>
    </row>
    <row r="882" spans="1:14">
      <c r="A882" t="s">
        <v>29</v>
      </c>
      <c r="B882" t="s">
        <v>16</v>
      </c>
      <c r="C882">
        <v>10</v>
      </c>
      <c r="D882" s="2">
        <v>0.65900000000000003</v>
      </c>
      <c r="E882" s="1">
        <v>1.76</v>
      </c>
      <c r="F882" s="1">
        <v>2.21</v>
      </c>
      <c r="G882" s="6">
        <v>258</v>
      </c>
      <c r="H882" s="9">
        <f t="shared" si="91"/>
        <v>8.0664999999999996</v>
      </c>
      <c r="I882" s="9">
        <f t="shared" si="92"/>
        <v>6.4239999999999995</v>
      </c>
      <c r="J882" s="9">
        <f t="shared" si="93"/>
        <v>8.1242199999999993</v>
      </c>
      <c r="K882" s="9">
        <f t="shared" si="94"/>
        <v>7.2741099999999994</v>
      </c>
      <c r="L882" s="7">
        <f t="shared" si="95"/>
        <v>0.79239000000000015</v>
      </c>
      <c r="M882" s="10">
        <f t="shared" si="96"/>
        <v>1.7002200000000003</v>
      </c>
      <c r="N882" s="7">
        <f t="shared" si="97"/>
        <v>1.6425000000000001</v>
      </c>
    </row>
    <row r="883" spans="1:14">
      <c r="A883" t="s">
        <v>29</v>
      </c>
      <c r="B883" t="s">
        <v>16</v>
      </c>
      <c r="C883">
        <v>11</v>
      </c>
      <c r="D883" s="2">
        <v>1.4750000000000001</v>
      </c>
      <c r="E883" s="1">
        <v>1.71</v>
      </c>
      <c r="F883" s="1">
        <v>1.39</v>
      </c>
      <c r="G883" s="6">
        <v>258</v>
      </c>
      <c r="H883" s="9">
        <f t="shared" si="91"/>
        <v>5.0734999999999992</v>
      </c>
      <c r="I883" s="9">
        <f t="shared" si="92"/>
        <v>6.2414999999999994</v>
      </c>
      <c r="J883" s="9">
        <f t="shared" si="93"/>
        <v>10.047000000000001</v>
      </c>
      <c r="K883" s="9">
        <f t="shared" si="94"/>
        <v>8.1442499999999995</v>
      </c>
      <c r="L883" s="7">
        <f t="shared" si="95"/>
        <v>-3.0707500000000003</v>
      </c>
      <c r="M883" s="10">
        <f t="shared" si="96"/>
        <v>3.8055000000000003</v>
      </c>
      <c r="N883" s="7">
        <f t="shared" si="97"/>
        <v>-1.1680000000000001</v>
      </c>
    </row>
    <row r="884" spans="1:14">
      <c r="A884" t="s">
        <v>29</v>
      </c>
      <c r="B884" t="s">
        <v>16</v>
      </c>
      <c r="C884">
        <v>12</v>
      </c>
      <c r="D884" s="2">
        <v>0.05</v>
      </c>
      <c r="E884" s="1">
        <v>1.21</v>
      </c>
      <c r="F884" s="1">
        <v>1.5</v>
      </c>
      <c r="G884" s="6">
        <v>258</v>
      </c>
      <c r="H884" s="9">
        <f t="shared" si="91"/>
        <v>5.4749999999999996</v>
      </c>
      <c r="I884" s="9">
        <f t="shared" si="92"/>
        <v>4.4165000000000001</v>
      </c>
      <c r="J884" s="9">
        <f t="shared" si="93"/>
        <v>4.5455000000000005</v>
      </c>
      <c r="K884" s="9">
        <f t="shared" si="94"/>
        <v>4.4809999999999999</v>
      </c>
      <c r="L884" s="7">
        <f t="shared" si="95"/>
        <v>0.99399999999999977</v>
      </c>
      <c r="M884" s="10">
        <f t="shared" si="96"/>
        <v>0.129</v>
      </c>
      <c r="N884" s="7">
        <f t="shared" si="97"/>
        <v>1.0584999999999996</v>
      </c>
    </row>
    <row r="885" spans="1:14">
      <c r="A885" t="s">
        <v>29</v>
      </c>
      <c r="B885" t="s">
        <v>16</v>
      </c>
      <c r="C885">
        <v>13</v>
      </c>
      <c r="D885" s="2">
        <v>1.861</v>
      </c>
      <c r="E885" s="1">
        <v>1.33</v>
      </c>
      <c r="F885" s="1">
        <v>1.39</v>
      </c>
      <c r="G885" s="6">
        <v>258</v>
      </c>
      <c r="H885" s="9">
        <f t="shared" si="91"/>
        <v>5.0734999999999992</v>
      </c>
      <c r="I885" s="9">
        <f t="shared" si="92"/>
        <v>4.8544999999999998</v>
      </c>
      <c r="J885" s="9">
        <f t="shared" si="93"/>
        <v>9.6558799999999998</v>
      </c>
      <c r="K885" s="9">
        <f t="shared" si="94"/>
        <v>7.2551899999999998</v>
      </c>
      <c r="L885" s="7">
        <f t="shared" si="95"/>
        <v>-2.1816900000000006</v>
      </c>
      <c r="M885" s="10">
        <f t="shared" si="96"/>
        <v>4.80138</v>
      </c>
      <c r="N885" s="7">
        <f t="shared" si="97"/>
        <v>0.21899999999999942</v>
      </c>
    </row>
    <row r="886" spans="1:14">
      <c r="A886" t="s">
        <v>29</v>
      </c>
      <c r="B886" t="s">
        <v>16</v>
      </c>
      <c r="C886">
        <v>14</v>
      </c>
      <c r="D886" s="2">
        <v>0.97899999999999998</v>
      </c>
      <c r="E886" s="1">
        <v>1.45</v>
      </c>
      <c r="F886" s="1">
        <v>1.32</v>
      </c>
      <c r="G886" s="6">
        <v>258</v>
      </c>
      <c r="H886" s="9">
        <f t="shared" si="91"/>
        <v>4.8180000000000005</v>
      </c>
      <c r="I886" s="9">
        <f t="shared" si="92"/>
        <v>5.2924999999999995</v>
      </c>
      <c r="J886" s="9">
        <f t="shared" si="93"/>
        <v>7.8183199999999999</v>
      </c>
      <c r="K886" s="9">
        <f t="shared" si="94"/>
        <v>6.5554100000000002</v>
      </c>
      <c r="L886" s="7">
        <f t="shared" si="95"/>
        <v>-1.7374099999999997</v>
      </c>
      <c r="M886" s="10">
        <f t="shared" si="96"/>
        <v>2.52582</v>
      </c>
      <c r="N886" s="7">
        <f t="shared" si="97"/>
        <v>-0.47449999999999903</v>
      </c>
    </row>
    <row r="887" spans="1:14">
      <c r="A887" t="s">
        <v>29</v>
      </c>
      <c r="B887" t="s">
        <v>16</v>
      </c>
      <c r="C887">
        <v>15</v>
      </c>
      <c r="D887" s="2">
        <v>6.6470000000000002</v>
      </c>
      <c r="E887" s="1">
        <v>6.19</v>
      </c>
      <c r="F887" s="1">
        <v>7.77</v>
      </c>
      <c r="G887" s="6">
        <v>258</v>
      </c>
      <c r="H887" s="9">
        <f t="shared" si="91"/>
        <v>28.360499999999998</v>
      </c>
      <c r="I887" s="9">
        <f t="shared" si="92"/>
        <v>22.593500000000002</v>
      </c>
      <c r="J887" s="9">
        <f t="shared" si="93"/>
        <v>39.742760000000004</v>
      </c>
      <c r="K887" s="9">
        <f t="shared" si="94"/>
        <v>31.168130000000005</v>
      </c>
      <c r="L887" s="7">
        <f t="shared" si="95"/>
        <v>-2.8076300000000067</v>
      </c>
      <c r="M887" s="10">
        <f t="shared" si="96"/>
        <v>17.149260000000002</v>
      </c>
      <c r="N887" s="7">
        <f t="shared" si="97"/>
        <v>5.7669999999999959</v>
      </c>
    </row>
    <row r="888" spans="1:14">
      <c r="A888" t="s">
        <v>29</v>
      </c>
      <c r="B888" t="s">
        <v>16</v>
      </c>
      <c r="C888">
        <v>16</v>
      </c>
      <c r="D888" s="2">
        <v>3.5270000000000001</v>
      </c>
      <c r="E888" s="1">
        <v>4.28</v>
      </c>
      <c r="F888" s="1">
        <v>3.19</v>
      </c>
      <c r="G888" s="6">
        <v>258</v>
      </c>
      <c r="H888" s="9">
        <f t="shared" si="91"/>
        <v>11.6435</v>
      </c>
      <c r="I888" s="9">
        <f t="shared" si="92"/>
        <v>15.622</v>
      </c>
      <c r="J888" s="9">
        <f t="shared" si="93"/>
        <v>24.72166</v>
      </c>
      <c r="K888" s="9">
        <f t="shared" si="94"/>
        <v>20.17183</v>
      </c>
      <c r="L888" s="7">
        <f t="shared" si="95"/>
        <v>-8.5283300000000004</v>
      </c>
      <c r="M888" s="10">
        <f t="shared" si="96"/>
        <v>9.0996600000000001</v>
      </c>
      <c r="N888" s="7">
        <f t="shared" si="97"/>
        <v>-3.9785000000000004</v>
      </c>
    </row>
    <row r="889" spans="1:14">
      <c r="A889" t="s">
        <v>29</v>
      </c>
      <c r="B889" t="s">
        <v>16</v>
      </c>
      <c r="C889">
        <v>17</v>
      </c>
      <c r="D889" s="2">
        <v>0.79300000000000004</v>
      </c>
      <c r="E889" s="1">
        <v>2.16</v>
      </c>
      <c r="F889" s="1">
        <v>1.37</v>
      </c>
      <c r="G889" s="6">
        <v>258</v>
      </c>
      <c r="H889" s="9">
        <f t="shared" si="91"/>
        <v>5.0005000000000006</v>
      </c>
      <c r="I889" s="9">
        <f t="shared" si="92"/>
        <v>7.8840000000000003</v>
      </c>
      <c r="J889" s="9">
        <f t="shared" si="93"/>
        <v>9.9299400000000002</v>
      </c>
      <c r="K889" s="9">
        <f t="shared" si="94"/>
        <v>8.9069700000000012</v>
      </c>
      <c r="L889" s="7">
        <f t="shared" si="95"/>
        <v>-3.9064700000000006</v>
      </c>
      <c r="M889" s="10">
        <f t="shared" si="96"/>
        <v>2.0459400000000003</v>
      </c>
      <c r="N889" s="7">
        <f t="shared" si="97"/>
        <v>-2.8834999999999997</v>
      </c>
    </row>
    <row r="890" spans="1:14">
      <c r="A890" t="s">
        <v>29</v>
      </c>
      <c r="B890" t="s">
        <v>16</v>
      </c>
      <c r="C890">
        <v>18</v>
      </c>
      <c r="D890" s="2">
        <v>5.0999999999999997E-2</v>
      </c>
      <c r="E890" s="1">
        <v>1.54</v>
      </c>
      <c r="F890" s="1">
        <v>1.37</v>
      </c>
      <c r="G890" s="6">
        <v>258</v>
      </c>
      <c r="H890" s="9">
        <f t="shared" si="91"/>
        <v>5.0005000000000006</v>
      </c>
      <c r="I890" s="9">
        <f t="shared" si="92"/>
        <v>5.6209999999999996</v>
      </c>
      <c r="J890" s="9">
        <f t="shared" si="93"/>
        <v>5.7525799999999991</v>
      </c>
      <c r="K890" s="9">
        <f t="shared" si="94"/>
        <v>5.6867899999999993</v>
      </c>
      <c r="L890" s="7">
        <f t="shared" si="95"/>
        <v>-0.68628999999999873</v>
      </c>
      <c r="M890" s="10">
        <f t="shared" si="96"/>
        <v>0.13158</v>
      </c>
      <c r="N890" s="7">
        <f t="shared" si="97"/>
        <v>-0.62049999999999894</v>
      </c>
    </row>
    <row r="891" spans="1:14">
      <c r="A891" t="s">
        <v>29</v>
      </c>
      <c r="B891" t="s">
        <v>16</v>
      </c>
      <c r="C891">
        <v>19</v>
      </c>
      <c r="D891" s="2">
        <v>1.115</v>
      </c>
      <c r="E891" s="1">
        <v>1.35</v>
      </c>
      <c r="F891" s="1">
        <v>1.32</v>
      </c>
      <c r="G891" s="6">
        <v>258</v>
      </c>
      <c r="H891" s="9">
        <f t="shared" si="91"/>
        <v>4.8180000000000005</v>
      </c>
      <c r="I891" s="9">
        <f t="shared" si="92"/>
        <v>4.9275000000000002</v>
      </c>
      <c r="J891" s="9">
        <f t="shared" si="93"/>
        <v>7.8041999999999998</v>
      </c>
      <c r="K891" s="9">
        <f t="shared" si="94"/>
        <v>6.36585</v>
      </c>
      <c r="L891" s="7">
        <f t="shared" si="95"/>
        <v>-1.5478499999999995</v>
      </c>
      <c r="M891" s="10">
        <f t="shared" si="96"/>
        <v>2.8767</v>
      </c>
      <c r="N891" s="7">
        <f t="shared" si="97"/>
        <v>-0.10949999999999971</v>
      </c>
    </row>
    <row r="892" spans="1:14">
      <c r="A892" t="s">
        <v>29</v>
      </c>
      <c r="B892" t="s">
        <v>16</v>
      </c>
      <c r="C892">
        <v>20</v>
      </c>
      <c r="D892" s="2">
        <v>8.9999999999999993E-3</v>
      </c>
      <c r="E892" s="1">
        <v>1.1399999999999999</v>
      </c>
      <c r="F892" s="1">
        <v>1.23</v>
      </c>
      <c r="G892" s="6">
        <v>258</v>
      </c>
      <c r="H892" s="9">
        <f t="shared" si="91"/>
        <v>4.4894999999999996</v>
      </c>
      <c r="I892" s="9">
        <f t="shared" si="92"/>
        <v>4.1609999999999996</v>
      </c>
      <c r="J892" s="9">
        <f t="shared" si="93"/>
        <v>4.1842199999999998</v>
      </c>
      <c r="K892" s="9">
        <f t="shared" si="94"/>
        <v>4.1726099999999997</v>
      </c>
      <c r="L892" s="7">
        <f t="shared" si="95"/>
        <v>0.31688999999999989</v>
      </c>
      <c r="M892" s="10">
        <f t="shared" si="96"/>
        <v>2.3219999999999998E-2</v>
      </c>
      <c r="N892" s="7">
        <f t="shared" si="97"/>
        <v>0.32850000000000001</v>
      </c>
    </row>
    <row r="893" spans="1:14">
      <c r="A893" t="s">
        <v>29</v>
      </c>
      <c r="B893" t="s">
        <v>16</v>
      </c>
      <c r="C893">
        <v>21</v>
      </c>
      <c r="E893" s="1">
        <v>1.21</v>
      </c>
      <c r="F893" s="1">
        <v>1.47</v>
      </c>
      <c r="G893" s="6">
        <v>258</v>
      </c>
      <c r="H893" s="9">
        <f t="shared" si="91"/>
        <v>5.3654999999999999</v>
      </c>
      <c r="I893" s="9">
        <f t="shared" si="92"/>
        <v>4.4165000000000001</v>
      </c>
      <c r="J893" s="9">
        <f t="shared" si="93"/>
        <v>4.4165000000000001</v>
      </c>
      <c r="K893" s="9">
        <f t="shared" si="94"/>
        <v>4.4165000000000001</v>
      </c>
      <c r="L893" s="7">
        <f t="shared" si="95"/>
        <v>0.94899999999999984</v>
      </c>
      <c r="M893" s="10">
        <f t="shared" si="96"/>
        <v>0</v>
      </c>
      <c r="N893" s="7">
        <f t="shared" si="97"/>
        <v>0.94899999999999984</v>
      </c>
    </row>
    <row r="894" spans="1:14">
      <c r="A894" t="s">
        <v>29</v>
      </c>
      <c r="B894" t="s">
        <v>16</v>
      </c>
      <c r="C894">
        <v>22</v>
      </c>
      <c r="E894" s="1">
        <v>1.25</v>
      </c>
      <c r="F894" s="1">
        <v>1.51</v>
      </c>
      <c r="G894" s="6">
        <v>258</v>
      </c>
      <c r="H894" s="9">
        <f t="shared" si="91"/>
        <v>5.5114999999999998</v>
      </c>
      <c r="I894" s="9">
        <f t="shared" si="92"/>
        <v>4.5625</v>
      </c>
      <c r="J894" s="9">
        <f t="shared" si="93"/>
        <v>4.5625</v>
      </c>
      <c r="K894" s="9">
        <f t="shared" si="94"/>
        <v>4.5625</v>
      </c>
      <c r="L894" s="7">
        <f t="shared" si="95"/>
        <v>0.94899999999999984</v>
      </c>
      <c r="M894" s="10">
        <f t="shared" si="96"/>
        <v>0</v>
      </c>
      <c r="N894" s="7">
        <f t="shared" si="97"/>
        <v>0.94899999999999984</v>
      </c>
    </row>
    <row r="895" spans="1:14">
      <c r="A895" t="s">
        <v>29</v>
      </c>
      <c r="B895" t="s">
        <v>16</v>
      </c>
      <c r="C895">
        <v>23</v>
      </c>
      <c r="E895" s="1">
        <v>1.82</v>
      </c>
      <c r="F895" s="1">
        <v>1.48</v>
      </c>
      <c r="G895" s="6">
        <v>258</v>
      </c>
      <c r="H895" s="9">
        <f t="shared" si="91"/>
        <v>5.4020000000000001</v>
      </c>
      <c r="I895" s="9">
        <f t="shared" si="92"/>
        <v>6.6429999999999998</v>
      </c>
      <c r="J895" s="9">
        <f t="shared" si="93"/>
        <v>6.6429999999999998</v>
      </c>
      <c r="K895" s="9">
        <f t="shared" si="94"/>
        <v>6.6429999999999998</v>
      </c>
      <c r="L895" s="7">
        <f t="shared" si="95"/>
        <v>-1.2409999999999997</v>
      </c>
      <c r="M895" s="10">
        <f t="shared" si="96"/>
        <v>0</v>
      </c>
      <c r="N895" s="7">
        <f t="shared" si="97"/>
        <v>-1.2409999999999997</v>
      </c>
    </row>
    <row r="896" spans="1:14">
      <c r="A896" t="s">
        <v>29</v>
      </c>
      <c r="B896" t="s">
        <v>16</v>
      </c>
      <c r="C896">
        <v>24</v>
      </c>
      <c r="D896" s="2">
        <v>4.0919999999999996</v>
      </c>
      <c r="E896" s="1">
        <v>2.42</v>
      </c>
      <c r="F896" s="1">
        <v>1.39</v>
      </c>
      <c r="G896" s="6">
        <v>258</v>
      </c>
      <c r="H896" s="9">
        <f t="shared" si="91"/>
        <v>5.0734999999999992</v>
      </c>
      <c r="I896" s="9">
        <f t="shared" si="92"/>
        <v>8.8330000000000002</v>
      </c>
      <c r="J896" s="9">
        <f t="shared" si="93"/>
        <v>19.390360000000001</v>
      </c>
      <c r="K896" s="9">
        <f t="shared" si="94"/>
        <v>14.11168</v>
      </c>
      <c r="L896" s="7">
        <f t="shared" si="95"/>
        <v>-9.0381800000000005</v>
      </c>
      <c r="M896" s="10">
        <f t="shared" si="96"/>
        <v>10.557359999999999</v>
      </c>
      <c r="N896" s="7">
        <f t="shared" si="97"/>
        <v>-3.759500000000001</v>
      </c>
    </row>
    <row r="897" spans="1:14">
      <c r="A897" t="s">
        <v>29</v>
      </c>
      <c r="B897" t="s">
        <v>16</v>
      </c>
      <c r="C897">
        <v>25</v>
      </c>
      <c r="D897" s="2">
        <v>0.17899999999999999</v>
      </c>
      <c r="E897" s="1">
        <v>1.56</v>
      </c>
      <c r="F897" s="1">
        <v>1.32</v>
      </c>
      <c r="G897" s="6">
        <v>258</v>
      </c>
      <c r="H897" s="9">
        <f t="shared" si="91"/>
        <v>4.8180000000000005</v>
      </c>
      <c r="I897" s="9">
        <f t="shared" si="92"/>
        <v>5.694</v>
      </c>
      <c r="J897" s="9">
        <f t="shared" si="93"/>
        <v>6.1558200000000003</v>
      </c>
      <c r="K897" s="9">
        <f t="shared" si="94"/>
        <v>5.9249100000000006</v>
      </c>
      <c r="L897" s="7">
        <f t="shared" si="95"/>
        <v>-1.1069100000000001</v>
      </c>
      <c r="M897" s="10">
        <f t="shared" si="96"/>
        <v>0.46181999999999995</v>
      </c>
      <c r="N897" s="7">
        <f t="shared" si="97"/>
        <v>-0.87599999999999945</v>
      </c>
    </row>
    <row r="898" spans="1:14">
      <c r="A898" t="s">
        <v>29</v>
      </c>
      <c r="B898" t="s">
        <v>16</v>
      </c>
      <c r="C898">
        <v>26</v>
      </c>
      <c r="D898" s="2">
        <v>2.3260000000000001</v>
      </c>
      <c r="E898" s="1">
        <v>1.81</v>
      </c>
      <c r="F898" s="1">
        <v>1.32</v>
      </c>
      <c r="G898" s="6">
        <v>258</v>
      </c>
      <c r="H898" s="9">
        <f t="shared" ref="H898:H961" si="98">3.65*F898</f>
        <v>4.8180000000000005</v>
      </c>
      <c r="I898" s="9">
        <f t="shared" ref="I898:I961" si="99">3.65*E898</f>
        <v>6.6064999999999996</v>
      </c>
      <c r="J898" s="9">
        <f t="shared" ref="J898:J961" si="100">I898+0.01*G898*D898</f>
        <v>12.607579999999999</v>
      </c>
      <c r="K898" s="9">
        <f t="shared" ref="K898:K961" si="101">AVERAGE(I898:J898)</f>
        <v>9.6070399999999996</v>
      </c>
      <c r="L898" s="7">
        <f t="shared" ref="L898:L961" si="102">H898-K898</f>
        <v>-4.7890399999999991</v>
      </c>
      <c r="M898" s="10">
        <f t="shared" ref="M898:M961" si="103">D898*G898/100</f>
        <v>6.0010800000000009</v>
      </c>
      <c r="N898" s="7">
        <f t="shared" ref="N898:N961" si="104">H898-I898</f>
        <v>-1.7884999999999991</v>
      </c>
    </row>
    <row r="899" spans="1:14">
      <c r="A899" t="s">
        <v>29</v>
      </c>
      <c r="B899" t="s">
        <v>16</v>
      </c>
      <c r="C899">
        <v>27</v>
      </c>
      <c r="D899" s="2">
        <v>4.5999999999999999E-2</v>
      </c>
      <c r="E899" s="1">
        <v>2.06</v>
      </c>
      <c r="F899" s="1">
        <v>2.42</v>
      </c>
      <c r="G899" s="6">
        <v>258</v>
      </c>
      <c r="H899" s="9">
        <f t="shared" si="98"/>
        <v>8.8330000000000002</v>
      </c>
      <c r="I899" s="9">
        <f t="shared" si="99"/>
        <v>7.5190000000000001</v>
      </c>
      <c r="J899" s="9">
        <f t="shared" si="100"/>
        <v>7.6376800000000005</v>
      </c>
      <c r="K899" s="9">
        <f t="shared" si="101"/>
        <v>7.5783400000000007</v>
      </c>
      <c r="L899" s="7">
        <f t="shared" si="102"/>
        <v>1.2546599999999994</v>
      </c>
      <c r="M899" s="10">
        <f t="shared" si="103"/>
        <v>0.11868000000000001</v>
      </c>
      <c r="N899" s="7">
        <f t="shared" si="104"/>
        <v>1.3140000000000001</v>
      </c>
    </row>
    <row r="900" spans="1:14">
      <c r="A900" t="s">
        <v>29</v>
      </c>
      <c r="B900" t="s">
        <v>16</v>
      </c>
      <c r="C900">
        <v>28</v>
      </c>
      <c r="D900" s="2">
        <v>1.6459999999999999</v>
      </c>
      <c r="E900" s="1">
        <v>1.34</v>
      </c>
      <c r="F900" s="1">
        <v>1.63</v>
      </c>
      <c r="G900" s="6">
        <v>258</v>
      </c>
      <c r="H900" s="9">
        <f t="shared" si="98"/>
        <v>5.9494999999999996</v>
      </c>
      <c r="I900" s="9">
        <f t="shared" si="99"/>
        <v>4.891</v>
      </c>
      <c r="J900" s="9">
        <f t="shared" si="100"/>
        <v>9.1376799999999996</v>
      </c>
      <c r="K900" s="9">
        <f t="shared" si="101"/>
        <v>7.0143399999999998</v>
      </c>
      <c r="L900" s="7">
        <f t="shared" si="102"/>
        <v>-1.0648400000000002</v>
      </c>
      <c r="M900" s="10">
        <f t="shared" si="103"/>
        <v>4.2466799999999996</v>
      </c>
      <c r="N900" s="7">
        <f t="shared" si="104"/>
        <v>1.0584999999999996</v>
      </c>
    </row>
    <row r="901" spans="1:14">
      <c r="A901" t="s">
        <v>29</v>
      </c>
      <c r="B901" t="s">
        <v>16</v>
      </c>
      <c r="C901">
        <v>29</v>
      </c>
      <c r="D901" s="2">
        <v>5.1550000000000002</v>
      </c>
      <c r="E901" s="1">
        <v>2.39</v>
      </c>
      <c r="F901" s="1">
        <v>2.8</v>
      </c>
      <c r="G901" s="6">
        <v>258</v>
      </c>
      <c r="H901" s="9">
        <f t="shared" si="98"/>
        <v>10.219999999999999</v>
      </c>
      <c r="I901" s="9">
        <f t="shared" si="99"/>
        <v>8.7234999999999996</v>
      </c>
      <c r="J901" s="9">
        <f t="shared" si="100"/>
        <v>22.023400000000002</v>
      </c>
      <c r="K901" s="9">
        <f t="shared" si="101"/>
        <v>15.373450000000002</v>
      </c>
      <c r="L901" s="7">
        <f t="shared" si="102"/>
        <v>-5.153450000000003</v>
      </c>
      <c r="M901" s="10">
        <f t="shared" si="103"/>
        <v>13.299900000000001</v>
      </c>
      <c r="N901" s="7">
        <f t="shared" si="104"/>
        <v>1.4964999999999993</v>
      </c>
    </row>
    <row r="902" spans="1:14">
      <c r="A902" t="s">
        <v>29</v>
      </c>
      <c r="B902" t="s">
        <v>16</v>
      </c>
      <c r="C902">
        <v>30</v>
      </c>
      <c r="D902" s="2">
        <v>9.6920000000000002</v>
      </c>
      <c r="E902" s="1">
        <v>4.71</v>
      </c>
      <c r="F902" s="1">
        <v>6.41</v>
      </c>
      <c r="G902" s="6">
        <v>258</v>
      </c>
      <c r="H902" s="9">
        <f t="shared" si="98"/>
        <v>23.3965</v>
      </c>
      <c r="I902" s="9">
        <f t="shared" si="99"/>
        <v>17.191499999999998</v>
      </c>
      <c r="J902" s="9">
        <f t="shared" si="100"/>
        <v>42.196860000000001</v>
      </c>
      <c r="K902" s="9">
        <f t="shared" si="101"/>
        <v>29.694179999999999</v>
      </c>
      <c r="L902" s="7">
        <f t="shared" si="102"/>
        <v>-6.2976799999999997</v>
      </c>
      <c r="M902" s="10">
        <f t="shared" si="103"/>
        <v>25.00536</v>
      </c>
      <c r="N902" s="7">
        <f t="shared" si="104"/>
        <v>6.2050000000000018</v>
      </c>
    </row>
    <row r="903" spans="1:14">
      <c r="A903" t="s">
        <v>29</v>
      </c>
      <c r="B903" t="s">
        <v>16</v>
      </c>
      <c r="C903">
        <v>31</v>
      </c>
      <c r="D903" s="2">
        <v>3.593</v>
      </c>
      <c r="E903" s="1">
        <v>2.6</v>
      </c>
      <c r="F903" s="1">
        <v>1.5</v>
      </c>
      <c r="G903" s="6">
        <v>258</v>
      </c>
      <c r="H903" s="9">
        <f t="shared" si="98"/>
        <v>5.4749999999999996</v>
      </c>
      <c r="I903" s="9">
        <f t="shared" si="99"/>
        <v>9.49</v>
      </c>
      <c r="J903" s="9">
        <f t="shared" si="100"/>
        <v>18.75994</v>
      </c>
      <c r="K903" s="9">
        <f t="shared" si="101"/>
        <v>14.124970000000001</v>
      </c>
      <c r="L903" s="7">
        <f t="shared" si="102"/>
        <v>-8.6499700000000015</v>
      </c>
      <c r="M903" s="10">
        <f t="shared" si="103"/>
        <v>9.2699400000000001</v>
      </c>
      <c r="N903" s="7">
        <f t="shared" si="104"/>
        <v>-4.0150000000000006</v>
      </c>
    </row>
    <row r="904" spans="1:14">
      <c r="A904" t="s">
        <v>29</v>
      </c>
      <c r="B904" t="s">
        <v>16</v>
      </c>
      <c r="C904">
        <v>32</v>
      </c>
      <c r="D904" s="2">
        <v>2.427</v>
      </c>
      <c r="E904" s="1">
        <v>1.85</v>
      </c>
      <c r="F904" s="1">
        <v>1.58</v>
      </c>
      <c r="G904" s="6">
        <v>258</v>
      </c>
      <c r="H904" s="9">
        <f t="shared" si="98"/>
        <v>5.7670000000000003</v>
      </c>
      <c r="I904" s="9">
        <f t="shared" si="99"/>
        <v>6.7525000000000004</v>
      </c>
      <c r="J904" s="9">
        <f t="shared" si="100"/>
        <v>13.01416</v>
      </c>
      <c r="K904" s="9">
        <f t="shared" si="101"/>
        <v>9.8833300000000008</v>
      </c>
      <c r="L904" s="7">
        <f t="shared" si="102"/>
        <v>-4.1163300000000005</v>
      </c>
      <c r="M904" s="10">
        <f t="shared" si="103"/>
        <v>6.2616600000000009</v>
      </c>
      <c r="N904" s="7">
        <f t="shared" si="104"/>
        <v>-0.98550000000000004</v>
      </c>
    </row>
    <row r="905" spans="1:14">
      <c r="A905" t="s">
        <v>29</v>
      </c>
      <c r="B905" t="s">
        <v>16</v>
      </c>
      <c r="C905">
        <v>33</v>
      </c>
      <c r="E905" s="1">
        <v>1.81</v>
      </c>
      <c r="F905" s="1">
        <v>1.93</v>
      </c>
      <c r="G905" s="6">
        <v>258</v>
      </c>
      <c r="H905" s="9">
        <f t="shared" si="98"/>
        <v>7.0444999999999993</v>
      </c>
      <c r="I905" s="9">
        <f t="shared" si="99"/>
        <v>6.6064999999999996</v>
      </c>
      <c r="J905" s="9">
        <f t="shared" si="100"/>
        <v>6.6064999999999996</v>
      </c>
      <c r="K905" s="9">
        <f t="shared" si="101"/>
        <v>6.6064999999999996</v>
      </c>
      <c r="L905" s="7">
        <f t="shared" si="102"/>
        <v>0.43799999999999972</v>
      </c>
      <c r="M905" s="10">
        <f t="shared" si="103"/>
        <v>0</v>
      </c>
      <c r="N905" s="7">
        <f t="shared" si="104"/>
        <v>0.43799999999999972</v>
      </c>
    </row>
    <row r="906" spans="1:14">
      <c r="A906" t="s">
        <v>29</v>
      </c>
      <c r="B906" t="s">
        <v>16</v>
      </c>
      <c r="C906">
        <v>34</v>
      </c>
      <c r="D906" s="2">
        <v>0.2</v>
      </c>
      <c r="E906" s="1">
        <v>3.86</v>
      </c>
      <c r="F906" s="1">
        <v>4.67</v>
      </c>
      <c r="G906" s="6">
        <v>258</v>
      </c>
      <c r="H906" s="9">
        <f t="shared" si="98"/>
        <v>17.045500000000001</v>
      </c>
      <c r="I906" s="9">
        <f t="shared" si="99"/>
        <v>14.088999999999999</v>
      </c>
      <c r="J906" s="9">
        <f t="shared" si="100"/>
        <v>14.604999999999999</v>
      </c>
      <c r="K906" s="9">
        <f t="shared" si="101"/>
        <v>14.346999999999998</v>
      </c>
      <c r="L906" s="7">
        <f t="shared" si="102"/>
        <v>2.6985000000000028</v>
      </c>
      <c r="M906" s="10">
        <f t="shared" si="103"/>
        <v>0.51600000000000001</v>
      </c>
      <c r="N906" s="7">
        <f t="shared" si="104"/>
        <v>2.9565000000000019</v>
      </c>
    </row>
    <row r="907" spans="1:14">
      <c r="A907" t="s">
        <v>29</v>
      </c>
      <c r="B907" t="s">
        <v>16</v>
      </c>
      <c r="C907">
        <v>35</v>
      </c>
      <c r="D907" s="2">
        <v>2.621</v>
      </c>
      <c r="E907" s="1">
        <v>2.85</v>
      </c>
      <c r="F907" s="1">
        <v>3.29</v>
      </c>
      <c r="G907" s="6">
        <v>258</v>
      </c>
      <c r="H907" s="9">
        <f t="shared" si="98"/>
        <v>12.0085</v>
      </c>
      <c r="I907" s="9">
        <f t="shared" si="99"/>
        <v>10.4025</v>
      </c>
      <c r="J907" s="9">
        <f t="shared" si="100"/>
        <v>17.164680000000001</v>
      </c>
      <c r="K907" s="9">
        <f t="shared" si="101"/>
        <v>13.78359</v>
      </c>
      <c r="L907" s="7">
        <f t="shared" si="102"/>
        <v>-1.7750900000000005</v>
      </c>
      <c r="M907" s="10">
        <f t="shared" si="103"/>
        <v>6.7621799999999999</v>
      </c>
      <c r="N907" s="7">
        <f t="shared" si="104"/>
        <v>1.6059999999999999</v>
      </c>
    </row>
    <row r="908" spans="1:14">
      <c r="A908" t="s">
        <v>29</v>
      </c>
      <c r="B908" t="s">
        <v>16</v>
      </c>
      <c r="C908">
        <v>36</v>
      </c>
      <c r="D908" s="2">
        <v>6.7720000000000002</v>
      </c>
      <c r="E908" s="1">
        <v>4.3</v>
      </c>
      <c r="F908" s="1">
        <v>5.64</v>
      </c>
      <c r="G908" s="6">
        <v>258</v>
      </c>
      <c r="H908" s="9">
        <f t="shared" si="98"/>
        <v>20.585999999999999</v>
      </c>
      <c r="I908" s="9">
        <f t="shared" si="99"/>
        <v>15.694999999999999</v>
      </c>
      <c r="J908" s="9">
        <f t="shared" si="100"/>
        <v>33.166759999999996</v>
      </c>
      <c r="K908" s="9">
        <f t="shared" si="101"/>
        <v>24.430879999999998</v>
      </c>
      <c r="L908" s="7">
        <f t="shared" si="102"/>
        <v>-3.8448799999999999</v>
      </c>
      <c r="M908" s="10">
        <f t="shared" si="103"/>
        <v>17.471760000000003</v>
      </c>
      <c r="N908" s="7">
        <f t="shared" si="104"/>
        <v>4.891</v>
      </c>
    </row>
    <row r="909" spans="1:14">
      <c r="A909" t="s">
        <v>29</v>
      </c>
      <c r="B909" t="s">
        <v>16</v>
      </c>
      <c r="C909">
        <v>37</v>
      </c>
      <c r="D909" s="2">
        <v>6.8</v>
      </c>
      <c r="E909" s="1">
        <v>4.46</v>
      </c>
      <c r="F909" s="1">
        <v>5.84</v>
      </c>
      <c r="G909" s="6">
        <v>258</v>
      </c>
      <c r="H909" s="9">
        <f t="shared" si="98"/>
        <v>21.315999999999999</v>
      </c>
      <c r="I909" s="9">
        <f t="shared" si="99"/>
        <v>16.279</v>
      </c>
      <c r="J909" s="9">
        <f t="shared" si="100"/>
        <v>33.823</v>
      </c>
      <c r="K909" s="9">
        <f t="shared" si="101"/>
        <v>25.051000000000002</v>
      </c>
      <c r="L909" s="7">
        <f t="shared" si="102"/>
        <v>-3.735000000000003</v>
      </c>
      <c r="M909" s="10">
        <f t="shared" si="103"/>
        <v>17.543999999999997</v>
      </c>
      <c r="N909" s="7">
        <f t="shared" si="104"/>
        <v>5.036999999999999</v>
      </c>
    </row>
    <row r="910" spans="1:14">
      <c r="A910" t="s">
        <v>29</v>
      </c>
      <c r="B910" t="s">
        <v>16</v>
      </c>
      <c r="C910">
        <v>38</v>
      </c>
      <c r="D910" s="2">
        <v>0.99199999999999999</v>
      </c>
      <c r="E910" s="1">
        <v>2.14</v>
      </c>
      <c r="F910" s="1">
        <v>1.46</v>
      </c>
      <c r="G910" s="6">
        <v>258</v>
      </c>
      <c r="H910" s="9">
        <f t="shared" si="98"/>
        <v>5.3289999999999997</v>
      </c>
      <c r="I910" s="9">
        <f t="shared" si="99"/>
        <v>7.8109999999999999</v>
      </c>
      <c r="J910" s="9">
        <f t="shared" si="100"/>
        <v>10.37036</v>
      </c>
      <c r="K910" s="9">
        <f t="shared" si="101"/>
        <v>9.090679999999999</v>
      </c>
      <c r="L910" s="7">
        <f t="shared" si="102"/>
        <v>-3.7616799999999992</v>
      </c>
      <c r="M910" s="10">
        <f t="shared" si="103"/>
        <v>2.5593599999999999</v>
      </c>
      <c r="N910" s="7">
        <f t="shared" si="104"/>
        <v>-2.4820000000000002</v>
      </c>
    </row>
    <row r="911" spans="1:14">
      <c r="A911" t="s">
        <v>29</v>
      </c>
      <c r="B911" t="s">
        <v>16</v>
      </c>
      <c r="C911">
        <v>39</v>
      </c>
      <c r="D911" s="2">
        <v>1.363</v>
      </c>
      <c r="E911" s="1">
        <v>4.2</v>
      </c>
      <c r="F911" s="1">
        <v>5.09</v>
      </c>
      <c r="G911" s="6">
        <v>258</v>
      </c>
      <c r="H911" s="9">
        <f t="shared" si="98"/>
        <v>18.578499999999998</v>
      </c>
      <c r="I911" s="9">
        <f t="shared" si="99"/>
        <v>15.33</v>
      </c>
      <c r="J911" s="9">
        <f t="shared" si="100"/>
        <v>18.846540000000001</v>
      </c>
      <c r="K911" s="9">
        <f t="shared" si="101"/>
        <v>17.088270000000001</v>
      </c>
      <c r="L911" s="7">
        <f t="shared" si="102"/>
        <v>1.4902299999999968</v>
      </c>
      <c r="M911" s="10">
        <f t="shared" si="103"/>
        <v>3.51654</v>
      </c>
      <c r="N911" s="7">
        <f t="shared" si="104"/>
        <v>3.2484999999999982</v>
      </c>
    </row>
    <row r="912" spans="1:14">
      <c r="A912" t="s">
        <v>29</v>
      </c>
      <c r="B912" t="s">
        <v>16</v>
      </c>
      <c r="C912">
        <v>40</v>
      </c>
      <c r="D912" s="2">
        <v>2.718</v>
      </c>
      <c r="E912" s="1">
        <v>2.14</v>
      </c>
      <c r="F912" s="1">
        <v>2.62</v>
      </c>
      <c r="G912" s="6">
        <v>258</v>
      </c>
      <c r="H912" s="9">
        <f t="shared" si="98"/>
        <v>9.5630000000000006</v>
      </c>
      <c r="I912" s="9">
        <f t="shared" si="99"/>
        <v>7.8109999999999999</v>
      </c>
      <c r="J912" s="9">
        <f t="shared" si="100"/>
        <v>14.82344</v>
      </c>
      <c r="K912" s="9">
        <f t="shared" si="101"/>
        <v>11.317219999999999</v>
      </c>
      <c r="L912" s="7">
        <f t="shared" si="102"/>
        <v>-1.7542199999999983</v>
      </c>
      <c r="M912" s="10">
        <f t="shared" si="103"/>
        <v>7.0124400000000007</v>
      </c>
      <c r="N912" s="7">
        <f t="shared" si="104"/>
        <v>1.7520000000000007</v>
      </c>
    </row>
    <row r="913" spans="1:14">
      <c r="A913" t="s">
        <v>29</v>
      </c>
      <c r="B913" t="s">
        <v>16</v>
      </c>
      <c r="C913">
        <v>41</v>
      </c>
      <c r="E913" s="1">
        <v>3.81</v>
      </c>
      <c r="F913" s="1">
        <v>1.3</v>
      </c>
      <c r="G913" s="6">
        <v>258</v>
      </c>
      <c r="H913" s="9">
        <f t="shared" si="98"/>
        <v>4.7450000000000001</v>
      </c>
      <c r="I913" s="9">
        <f t="shared" si="99"/>
        <v>13.906499999999999</v>
      </c>
      <c r="J913" s="9">
        <f t="shared" si="100"/>
        <v>13.906499999999999</v>
      </c>
      <c r="K913" s="9">
        <f t="shared" si="101"/>
        <v>13.906499999999999</v>
      </c>
      <c r="L913" s="7">
        <f t="shared" si="102"/>
        <v>-9.1615000000000002</v>
      </c>
      <c r="M913" s="10">
        <f t="shared" si="103"/>
        <v>0</v>
      </c>
      <c r="N913" s="7">
        <f t="shared" si="104"/>
        <v>-9.1615000000000002</v>
      </c>
    </row>
    <row r="914" spans="1:14">
      <c r="A914" t="s">
        <v>29</v>
      </c>
      <c r="B914" t="s">
        <v>16</v>
      </c>
      <c r="C914">
        <v>42</v>
      </c>
      <c r="D914" s="2">
        <v>5.3680000000000003</v>
      </c>
      <c r="E914" s="1">
        <v>4.1100000000000003</v>
      </c>
      <c r="F914" s="1">
        <v>5.38</v>
      </c>
      <c r="G914" s="6">
        <v>258</v>
      </c>
      <c r="H914" s="9">
        <f t="shared" si="98"/>
        <v>19.637</v>
      </c>
      <c r="I914" s="9">
        <f t="shared" si="99"/>
        <v>15.0015</v>
      </c>
      <c r="J914" s="9">
        <f t="shared" si="100"/>
        <v>28.850940000000001</v>
      </c>
      <c r="K914" s="9">
        <f t="shared" si="101"/>
        <v>21.926220000000001</v>
      </c>
      <c r="L914" s="7">
        <f t="shared" si="102"/>
        <v>-2.2892200000000003</v>
      </c>
      <c r="M914" s="10">
        <f t="shared" si="103"/>
        <v>13.849440000000001</v>
      </c>
      <c r="N914" s="7">
        <f t="shared" si="104"/>
        <v>4.6355000000000004</v>
      </c>
    </row>
    <row r="915" spans="1:14">
      <c r="A915" t="s">
        <v>29</v>
      </c>
      <c r="B915" t="s">
        <v>16</v>
      </c>
      <c r="C915">
        <v>43</v>
      </c>
      <c r="D915" s="2">
        <v>7.5999999999999998E-2</v>
      </c>
      <c r="E915" s="1">
        <v>1.65</v>
      </c>
      <c r="F915" s="1">
        <v>1.89</v>
      </c>
      <c r="G915" s="6">
        <v>258</v>
      </c>
      <c r="H915" s="9">
        <f t="shared" si="98"/>
        <v>6.8984999999999994</v>
      </c>
      <c r="I915" s="9">
        <f t="shared" si="99"/>
        <v>6.0225</v>
      </c>
      <c r="J915" s="9">
        <f t="shared" si="100"/>
        <v>6.2185800000000002</v>
      </c>
      <c r="K915" s="9">
        <f t="shared" si="101"/>
        <v>6.1205400000000001</v>
      </c>
      <c r="L915" s="7">
        <f t="shared" si="102"/>
        <v>0.77795999999999932</v>
      </c>
      <c r="M915" s="10">
        <f t="shared" si="103"/>
        <v>0.19608</v>
      </c>
      <c r="N915" s="7">
        <f t="shared" si="104"/>
        <v>0.87599999999999945</v>
      </c>
    </row>
    <row r="916" spans="1:14">
      <c r="A916" t="s">
        <v>29</v>
      </c>
      <c r="B916" t="s">
        <v>16</v>
      </c>
      <c r="C916">
        <v>44</v>
      </c>
      <c r="E916" s="1">
        <v>1.95</v>
      </c>
      <c r="F916" s="1">
        <v>2.2599999999999998</v>
      </c>
      <c r="G916" s="6">
        <v>258</v>
      </c>
      <c r="H916" s="9">
        <f t="shared" si="98"/>
        <v>8.2489999999999988</v>
      </c>
      <c r="I916" s="9">
        <f t="shared" si="99"/>
        <v>7.1174999999999997</v>
      </c>
      <c r="J916" s="9">
        <f t="shared" si="100"/>
        <v>7.1174999999999997</v>
      </c>
      <c r="K916" s="9">
        <f t="shared" si="101"/>
        <v>7.1174999999999997</v>
      </c>
      <c r="L916" s="7">
        <f t="shared" si="102"/>
        <v>1.1314999999999991</v>
      </c>
      <c r="M916" s="10">
        <f t="shared" si="103"/>
        <v>0</v>
      </c>
      <c r="N916" s="7">
        <f t="shared" si="104"/>
        <v>1.1314999999999991</v>
      </c>
    </row>
    <row r="917" spans="1:14">
      <c r="A917" t="s">
        <v>29</v>
      </c>
      <c r="B917" t="s">
        <v>16</v>
      </c>
      <c r="C917">
        <v>45</v>
      </c>
      <c r="D917" s="2">
        <v>3.089</v>
      </c>
      <c r="E917" s="1">
        <v>1.39</v>
      </c>
      <c r="F917" s="1">
        <v>1.1200000000000001</v>
      </c>
      <c r="G917" s="6">
        <v>258</v>
      </c>
      <c r="H917" s="9">
        <f t="shared" si="98"/>
        <v>4.0880000000000001</v>
      </c>
      <c r="I917" s="9">
        <f t="shared" si="99"/>
        <v>5.0734999999999992</v>
      </c>
      <c r="J917" s="9">
        <f t="shared" si="100"/>
        <v>13.043119999999998</v>
      </c>
      <c r="K917" s="9">
        <f t="shared" si="101"/>
        <v>9.0583099999999988</v>
      </c>
      <c r="L917" s="7">
        <f t="shared" si="102"/>
        <v>-4.9703099999999987</v>
      </c>
      <c r="M917" s="10">
        <f t="shared" si="103"/>
        <v>7.9696199999999999</v>
      </c>
      <c r="N917" s="7">
        <f t="shared" si="104"/>
        <v>-0.98549999999999915</v>
      </c>
    </row>
    <row r="918" spans="1:14">
      <c r="A918" t="s">
        <v>29</v>
      </c>
      <c r="B918" t="s">
        <v>16</v>
      </c>
      <c r="C918">
        <v>46</v>
      </c>
      <c r="D918" s="2">
        <v>0.99199999999999999</v>
      </c>
      <c r="E918" s="1">
        <v>1.48</v>
      </c>
      <c r="F918" s="1">
        <v>1.47</v>
      </c>
      <c r="G918" s="6">
        <v>258</v>
      </c>
      <c r="H918" s="9">
        <f t="shared" si="98"/>
        <v>5.3654999999999999</v>
      </c>
      <c r="I918" s="9">
        <f t="shared" si="99"/>
        <v>5.4020000000000001</v>
      </c>
      <c r="J918" s="9">
        <f t="shared" si="100"/>
        <v>7.96136</v>
      </c>
      <c r="K918" s="9">
        <f t="shared" si="101"/>
        <v>6.6816800000000001</v>
      </c>
      <c r="L918" s="7">
        <f t="shared" si="102"/>
        <v>-1.3161800000000001</v>
      </c>
      <c r="M918" s="10">
        <f t="shared" si="103"/>
        <v>2.5593599999999999</v>
      </c>
      <c r="N918" s="7">
        <f t="shared" si="104"/>
        <v>-3.6500000000000199E-2</v>
      </c>
    </row>
    <row r="919" spans="1:14">
      <c r="A919" t="s">
        <v>29</v>
      </c>
      <c r="B919" t="s">
        <v>16</v>
      </c>
      <c r="C919">
        <v>47</v>
      </c>
      <c r="D919" s="2">
        <v>0.19900000000000001</v>
      </c>
      <c r="E919" s="1">
        <v>1.6</v>
      </c>
      <c r="F919" s="1">
        <v>1.71</v>
      </c>
      <c r="G919" s="6">
        <v>258</v>
      </c>
      <c r="H919" s="9">
        <f t="shared" si="98"/>
        <v>6.2414999999999994</v>
      </c>
      <c r="I919" s="9">
        <f t="shared" si="99"/>
        <v>5.84</v>
      </c>
      <c r="J919" s="9">
        <f t="shared" si="100"/>
        <v>6.3534199999999998</v>
      </c>
      <c r="K919" s="9">
        <f t="shared" si="101"/>
        <v>6.0967099999999999</v>
      </c>
      <c r="L919" s="7">
        <f t="shared" si="102"/>
        <v>0.14478999999999953</v>
      </c>
      <c r="M919" s="10">
        <f t="shared" si="103"/>
        <v>0.5134200000000001</v>
      </c>
      <c r="N919" s="7">
        <f t="shared" si="104"/>
        <v>0.40149999999999952</v>
      </c>
    </row>
    <row r="920" spans="1:14">
      <c r="A920" t="s">
        <v>29</v>
      </c>
      <c r="B920" t="s">
        <v>16</v>
      </c>
      <c r="C920">
        <v>48</v>
      </c>
      <c r="D920" s="2">
        <v>4.2999999999999997E-2</v>
      </c>
      <c r="E920" s="1">
        <v>1.2</v>
      </c>
      <c r="F920" s="1">
        <v>1.48</v>
      </c>
      <c r="G920" s="6">
        <v>258</v>
      </c>
      <c r="H920" s="9">
        <f t="shared" si="98"/>
        <v>5.4020000000000001</v>
      </c>
      <c r="I920" s="9">
        <f t="shared" si="99"/>
        <v>4.38</v>
      </c>
      <c r="J920" s="9">
        <f t="shared" si="100"/>
        <v>4.4909400000000002</v>
      </c>
      <c r="K920" s="9">
        <f t="shared" si="101"/>
        <v>4.4354700000000005</v>
      </c>
      <c r="L920" s="7">
        <f t="shared" si="102"/>
        <v>0.96652999999999967</v>
      </c>
      <c r="M920" s="10">
        <f t="shared" si="103"/>
        <v>0.11094</v>
      </c>
      <c r="N920" s="7">
        <f t="shared" si="104"/>
        <v>1.0220000000000002</v>
      </c>
    </row>
    <row r="921" spans="1:14">
      <c r="A921" t="s">
        <v>29</v>
      </c>
      <c r="B921" t="s">
        <v>16</v>
      </c>
      <c r="C921">
        <v>49</v>
      </c>
      <c r="D921" s="2">
        <v>2E-3</v>
      </c>
      <c r="E921" s="1">
        <v>0.8</v>
      </c>
      <c r="F921" s="1">
        <v>0.94</v>
      </c>
      <c r="G921" s="6">
        <v>258</v>
      </c>
      <c r="H921" s="9">
        <f t="shared" si="98"/>
        <v>3.4309999999999996</v>
      </c>
      <c r="I921" s="9">
        <f t="shared" si="99"/>
        <v>2.92</v>
      </c>
      <c r="J921" s="9">
        <f t="shared" si="100"/>
        <v>2.92516</v>
      </c>
      <c r="K921" s="9">
        <f t="shared" si="101"/>
        <v>2.92258</v>
      </c>
      <c r="L921" s="7">
        <f t="shared" si="102"/>
        <v>0.50841999999999965</v>
      </c>
      <c r="M921" s="10">
        <f t="shared" si="103"/>
        <v>5.1600000000000005E-3</v>
      </c>
      <c r="N921" s="7">
        <f t="shared" si="104"/>
        <v>0.51099999999999968</v>
      </c>
    </row>
    <row r="922" spans="1:14">
      <c r="A922" t="s">
        <v>29</v>
      </c>
      <c r="B922" t="s">
        <v>16</v>
      </c>
      <c r="C922">
        <v>50</v>
      </c>
      <c r="D922" s="2">
        <v>5.7000000000000002E-2</v>
      </c>
      <c r="E922" s="1">
        <v>1.04</v>
      </c>
      <c r="F922" s="1">
        <v>1.1100000000000001</v>
      </c>
      <c r="G922" s="6">
        <v>258</v>
      </c>
      <c r="H922" s="9">
        <f t="shared" si="98"/>
        <v>4.0514999999999999</v>
      </c>
      <c r="I922" s="9">
        <f t="shared" si="99"/>
        <v>3.7959999999999998</v>
      </c>
      <c r="J922" s="9">
        <f t="shared" si="100"/>
        <v>3.94306</v>
      </c>
      <c r="K922" s="9">
        <f t="shared" si="101"/>
        <v>3.8695300000000001</v>
      </c>
      <c r="L922" s="7">
        <f t="shared" si="102"/>
        <v>0.18196999999999974</v>
      </c>
      <c r="M922" s="10">
        <f t="shared" si="103"/>
        <v>0.14706000000000002</v>
      </c>
      <c r="N922" s="7">
        <f t="shared" si="104"/>
        <v>0.25550000000000006</v>
      </c>
    </row>
    <row r="923" spans="1:14">
      <c r="A923" t="s">
        <v>29</v>
      </c>
      <c r="B923" t="s">
        <v>16</v>
      </c>
      <c r="C923">
        <v>51</v>
      </c>
      <c r="D923" s="2">
        <v>0.53200000000000003</v>
      </c>
      <c r="E923" s="1">
        <v>1.99</v>
      </c>
      <c r="F923" s="1">
        <v>1.77</v>
      </c>
      <c r="G923" s="6">
        <v>258</v>
      </c>
      <c r="H923" s="9">
        <f t="shared" si="98"/>
        <v>6.4604999999999997</v>
      </c>
      <c r="I923" s="9">
        <f t="shared" si="99"/>
        <v>7.2634999999999996</v>
      </c>
      <c r="J923" s="9">
        <f t="shared" si="100"/>
        <v>8.6360600000000005</v>
      </c>
      <c r="K923" s="9">
        <f t="shared" si="101"/>
        <v>7.9497800000000005</v>
      </c>
      <c r="L923" s="7">
        <f t="shared" si="102"/>
        <v>-1.4892800000000008</v>
      </c>
      <c r="M923" s="10">
        <f t="shared" si="103"/>
        <v>1.37256</v>
      </c>
      <c r="N923" s="7">
        <f t="shared" si="104"/>
        <v>-0.80299999999999994</v>
      </c>
    </row>
    <row r="924" spans="1:14">
      <c r="A924" t="s">
        <v>29</v>
      </c>
      <c r="B924" t="s">
        <v>16</v>
      </c>
      <c r="C924">
        <v>52</v>
      </c>
      <c r="D924" s="2">
        <v>1E-3</v>
      </c>
      <c r="E924" s="1">
        <v>1.57</v>
      </c>
      <c r="F924" s="1">
        <v>1.62</v>
      </c>
      <c r="G924" s="6">
        <v>258</v>
      </c>
      <c r="H924" s="9">
        <f t="shared" si="98"/>
        <v>5.9130000000000003</v>
      </c>
      <c r="I924" s="9">
        <f t="shared" si="99"/>
        <v>5.7305000000000001</v>
      </c>
      <c r="J924" s="9">
        <f t="shared" si="100"/>
        <v>5.7330800000000002</v>
      </c>
      <c r="K924" s="9">
        <f t="shared" si="101"/>
        <v>5.7317900000000002</v>
      </c>
      <c r="L924" s="7">
        <f t="shared" si="102"/>
        <v>0.18121000000000009</v>
      </c>
      <c r="M924" s="10">
        <f t="shared" si="103"/>
        <v>2.5800000000000003E-3</v>
      </c>
      <c r="N924" s="7">
        <f t="shared" si="104"/>
        <v>0.18250000000000011</v>
      </c>
    </row>
    <row r="925" spans="1:14">
      <c r="A925" t="s">
        <v>29</v>
      </c>
      <c r="B925" t="s">
        <v>16</v>
      </c>
      <c r="C925">
        <v>53</v>
      </c>
      <c r="D925" s="2">
        <v>0.74399999999999999</v>
      </c>
      <c r="E925" s="1">
        <v>3.63</v>
      </c>
      <c r="F925" s="1">
        <v>1.6</v>
      </c>
      <c r="G925" s="6">
        <v>258</v>
      </c>
      <c r="H925" s="9">
        <f t="shared" si="98"/>
        <v>5.84</v>
      </c>
      <c r="I925" s="9">
        <f t="shared" si="99"/>
        <v>13.249499999999999</v>
      </c>
      <c r="J925" s="9">
        <f t="shared" si="100"/>
        <v>15.16902</v>
      </c>
      <c r="K925" s="9">
        <f t="shared" si="101"/>
        <v>14.20926</v>
      </c>
      <c r="L925" s="7">
        <f t="shared" si="102"/>
        <v>-8.3692600000000006</v>
      </c>
      <c r="M925" s="10">
        <f t="shared" si="103"/>
        <v>1.9195199999999999</v>
      </c>
      <c r="N925" s="7">
        <f t="shared" si="104"/>
        <v>-7.4094999999999995</v>
      </c>
    </row>
    <row r="926" spans="1:14">
      <c r="A926" t="s">
        <v>29</v>
      </c>
      <c r="B926" t="s">
        <v>16</v>
      </c>
      <c r="C926">
        <v>54</v>
      </c>
      <c r="D926" s="2">
        <v>1.1060000000000001</v>
      </c>
      <c r="E926" s="1">
        <v>1.83</v>
      </c>
      <c r="F926" s="1">
        <v>2.19</v>
      </c>
      <c r="G926" s="6">
        <v>258</v>
      </c>
      <c r="H926" s="9">
        <f t="shared" si="98"/>
        <v>7.9935</v>
      </c>
      <c r="I926" s="9">
        <f t="shared" si="99"/>
        <v>6.6795</v>
      </c>
      <c r="J926" s="9">
        <f t="shared" si="100"/>
        <v>9.5329800000000002</v>
      </c>
      <c r="K926" s="9">
        <f t="shared" si="101"/>
        <v>8.1062399999999997</v>
      </c>
      <c r="L926" s="7">
        <f t="shared" si="102"/>
        <v>-0.11273999999999962</v>
      </c>
      <c r="M926" s="10">
        <f t="shared" si="103"/>
        <v>2.8534800000000002</v>
      </c>
      <c r="N926" s="7">
        <f t="shared" si="104"/>
        <v>1.3140000000000001</v>
      </c>
    </row>
    <row r="927" spans="1:14">
      <c r="A927" t="s">
        <v>29</v>
      </c>
      <c r="B927" t="s">
        <v>16</v>
      </c>
      <c r="C927">
        <v>55</v>
      </c>
      <c r="D927" s="2">
        <v>1E-3</v>
      </c>
      <c r="E927" s="1">
        <v>5.88</v>
      </c>
      <c r="F927" s="1">
        <v>7.48</v>
      </c>
      <c r="G927" s="6">
        <v>258</v>
      </c>
      <c r="H927" s="9">
        <f t="shared" si="98"/>
        <v>27.302</v>
      </c>
      <c r="I927" s="9">
        <f t="shared" si="99"/>
        <v>21.462</v>
      </c>
      <c r="J927" s="9">
        <f t="shared" si="100"/>
        <v>21.464579999999998</v>
      </c>
      <c r="K927" s="9">
        <f t="shared" si="101"/>
        <v>21.463290000000001</v>
      </c>
      <c r="L927" s="7">
        <f t="shared" si="102"/>
        <v>5.838709999999999</v>
      </c>
      <c r="M927" s="10">
        <f t="shared" si="103"/>
        <v>2.5800000000000003E-3</v>
      </c>
      <c r="N927" s="7">
        <f t="shared" si="104"/>
        <v>5.84</v>
      </c>
    </row>
    <row r="928" spans="1:14">
      <c r="A928" t="s">
        <v>29</v>
      </c>
      <c r="B928" t="s">
        <v>16</v>
      </c>
      <c r="C928">
        <v>56</v>
      </c>
      <c r="D928" s="2">
        <v>1E-3</v>
      </c>
      <c r="E928" s="1">
        <v>2.5</v>
      </c>
      <c r="F928" s="1">
        <v>2.25</v>
      </c>
      <c r="G928" s="6">
        <v>258</v>
      </c>
      <c r="H928" s="9">
        <f t="shared" si="98"/>
        <v>8.2125000000000004</v>
      </c>
      <c r="I928" s="9">
        <f t="shared" si="99"/>
        <v>9.125</v>
      </c>
      <c r="J928" s="9">
        <f t="shared" si="100"/>
        <v>9.12758</v>
      </c>
      <c r="K928" s="9">
        <f t="shared" si="101"/>
        <v>9.1262900000000009</v>
      </c>
      <c r="L928" s="7">
        <f t="shared" si="102"/>
        <v>-0.91379000000000055</v>
      </c>
      <c r="M928" s="10">
        <f t="shared" si="103"/>
        <v>2.5800000000000003E-3</v>
      </c>
      <c r="N928" s="7">
        <f t="shared" si="104"/>
        <v>-0.91249999999999964</v>
      </c>
    </row>
    <row r="929" spans="1:14">
      <c r="A929" t="s">
        <v>29</v>
      </c>
      <c r="B929" t="s">
        <v>16</v>
      </c>
      <c r="C929">
        <v>57</v>
      </c>
      <c r="D929" s="2">
        <v>0.85399999999999998</v>
      </c>
      <c r="E929" s="1">
        <v>2.38</v>
      </c>
      <c r="F929" s="1">
        <v>2.71</v>
      </c>
      <c r="G929" s="6">
        <v>258</v>
      </c>
      <c r="H929" s="9">
        <f t="shared" si="98"/>
        <v>9.8914999999999988</v>
      </c>
      <c r="I929" s="9">
        <f t="shared" si="99"/>
        <v>8.6869999999999994</v>
      </c>
      <c r="J929" s="9">
        <f t="shared" si="100"/>
        <v>10.890319999999999</v>
      </c>
      <c r="K929" s="9">
        <f t="shared" si="101"/>
        <v>9.7886600000000001</v>
      </c>
      <c r="L929" s="7">
        <f t="shared" si="102"/>
        <v>0.10283999999999871</v>
      </c>
      <c r="M929" s="10">
        <f t="shared" si="103"/>
        <v>2.2033199999999997</v>
      </c>
      <c r="N929" s="7">
        <f t="shared" si="104"/>
        <v>1.2044999999999995</v>
      </c>
    </row>
    <row r="930" spans="1:14">
      <c r="A930" t="s">
        <v>29</v>
      </c>
      <c r="B930" t="s">
        <v>16</v>
      </c>
      <c r="C930">
        <v>58</v>
      </c>
      <c r="E930" s="1">
        <v>2.74</v>
      </c>
      <c r="F930" s="1">
        <v>3.6</v>
      </c>
      <c r="G930" s="6">
        <v>258</v>
      </c>
      <c r="H930" s="9">
        <f t="shared" si="98"/>
        <v>13.14</v>
      </c>
      <c r="I930" s="9">
        <f t="shared" si="99"/>
        <v>10.001000000000001</v>
      </c>
      <c r="J930" s="9">
        <f t="shared" si="100"/>
        <v>10.001000000000001</v>
      </c>
      <c r="K930" s="9">
        <f t="shared" si="101"/>
        <v>10.001000000000001</v>
      </c>
      <c r="L930" s="7">
        <f t="shared" si="102"/>
        <v>3.1389999999999993</v>
      </c>
      <c r="M930" s="10">
        <f t="shared" si="103"/>
        <v>0</v>
      </c>
      <c r="N930" s="7">
        <f t="shared" si="104"/>
        <v>3.1389999999999993</v>
      </c>
    </row>
    <row r="931" spans="1:14">
      <c r="A931" t="s">
        <v>29</v>
      </c>
      <c r="B931" t="s">
        <v>16</v>
      </c>
      <c r="C931">
        <v>59</v>
      </c>
      <c r="E931" s="1">
        <v>2.99</v>
      </c>
      <c r="F931" s="1">
        <v>3.58</v>
      </c>
      <c r="G931" s="6">
        <v>258</v>
      </c>
      <c r="H931" s="9">
        <f t="shared" si="98"/>
        <v>13.067</v>
      </c>
      <c r="I931" s="9">
        <f t="shared" si="99"/>
        <v>10.913500000000001</v>
      </c>
      <c r="J931" s="9">
        <f t="shared" si="100"/>
        <v>10.913500000000001</v>
      </c>
      <c r="K931" s="9">
        <f t="shared" si="101"/>
        <v>10.913500000000001</v>
      </c>
      <c r="L931" s="7">
        <f t="shared" si="102"/>
        <v>2.1534999999999993</v>
      </c>
      <c r="M931" s="10">
        <f t="shared" si="103"/>
        <v>0</v>
      </c>
      <c r="N931" s="7">
        <f t="shared" si="104"/>
        <v>2.1534999999999993</v>
      </c>
    </row>
    <row r="932" spans="1:14">
      <c r="A932" t="s">
        <v>29</v>
      </c>
      <c r="B932" t="s">
        <v>16</v>
      </c>
      <c r="C932">
        <v>60</v>
      </c>
      <c r="D932" s="2">
        <v>5.0000000000000001E-3</v>
      </c>
      <c r="E932" s="1">
        <v>3.33</v>
      </c>
      <c r="F932" s="1">
        <v>3.08</v>
      </c>
      <c r="G932" s="6">
        <v>258</v>
      </c>
      <c r="H932" s="9">
        <f t="shared" si="98"/>
        <v>11.241999999999999</v>
      </c>
      <c r="I932" s="9">
        <f t="shared" si="99"/>
        <v>12.154500000000001</v>
      </c>
      <c r="J932" s="9">
        <f t="shared" si="100"/>
        <v>12.167400000000001</v>
      </c>
      <c r="K932" s="9">
        <f t="shared" si="101"/>
        <v>12.16095</v>
      </c>
      <c r="L932" s="7">
        <f t="shared" si="102"/>
        <v>-0.9189500000000006</v>
      </c>
      <c r="M932" s="10">
        <f t="shared" si="103"/>
        <v>1.29E-2</v>
      </c>
      <c r="N932" s="7">
        <f t="shared" si="104"/>
        <v>-0.91250000000000142</v>
      </c>
    </row>
    <row r="933" spans="1:14">
      <c r="A933" t="s">
        <v>29</v>
      </c>
      <c r="B933" t="s">
        <v>16</v>
      </c>
      <c r="C933">
        <v>61</v>
      </c>
      <c r="D933" s="2">
        <v>1.4E-2</v>
      </c>
      <c r="E933" s="1">
        <v>5.16</v>
      </c>
      <c r="F933" s="1">
        <v>5.03</v>
      </c>
      <c r="G933" s="6">
        <v>258</v>
      </c>
      <c r="H933" s="9">
        <f t="shared" si="98"/>
        <v>18.359500000000001</v>
      </c>
      <c r="I933" s="9">
        <f t="shared" si="99"/>
        <v>18.834</v>
      </c>
      <c r="J933" s="9">
        <f t="shared" si="100"/>
        <v>18.87012</v>
      </c>
      <c r="K933" s="9">
        <f t="shared" si="101"/>
        <v>18.852060000000002</v>
      </c>
      <c r="L933" s="7">
        <f t="shared" si="102"/>
        <v>-0.492560000000001</v>
      </c>
      <c r="M933" s="10">
        <f t="shared" si="103"/>
        <v>3.6119999999999999E-2</v>
      </c>
      <c r="N933" s="7">
        <f t="shared" si="104"/>
        <v>-0.47449999999999903</v>
      </c>
    </row>
    <row r="934" spans="1:14">
      <c r="A934" t="s">
        <v>29</v>
      </c>
      <c r="B934" t="s">
        <v>16</v>
      </c>
      <c r="C934">
        <v>62</v>
      </c>
      <c r="E934" s="1">
        <v>4.93</v>
      </c>
      <c r="F934" s="1">
        <v>4.74</v>
      </c>
      <c r="G934" s="6">
        <v>258</v>
      </c>
      <c r="H934" s="9">
        <f t="shared" si="98"/>
        <v>17.301000000000002</v>
      </c>
      <c r="I934" s="9">
        <f t="shared" si="99"/>
        <v>17.994499999999999</v>
      </c>
      <c r="J934" s="9">
        <f t="shared" si="100"/>
        <v>17.994499999999999</v>
      </c>
      <c r="K934" s="9">
        <f t="shared" si="101"/>
        <v>17.994499999999999</v>
      </c>
      <c r="L934" s="7">
        <f t="shared" si="102"/>
        <v>-0.69349999999999667</v>
      </c>
      <c r="M934" s="10">
        <f t="shared" si="103"/>
        <v>0</v>
      </c>
      <c r="N934" s="7">
        <f t="shared" si="104"/>
        <v>-0.69349999999999667</v>
      </c>
    </row>
    <row r="935" spans="1:14">
      <c r="A935" t="s">
        <v>29</v>
      </c>
      <c r="B935" t="s">
        <v>16</v>
      </c>
      <c r="C935">
        <v>63</v>
      </c>
      <c r="E935" s="1">
        <v>1.52</v>
      </c>
      <c r="F935" s="1">
        <v>1.8</v>
      </c>
      <c r="G935" s="6">
        <v>258</v>
      </c>
      <c r="H935" s="9">
        <f t="shared" si="98"/>
        <v>6.57</v>
      </c>
      <c r="I935" s="9">
        <f t="shared" si="99"/>
        <v>5.548</v>
      </c>
      <c r="J935" s="9">
        <f t="shared" si="100"/>
        <v>5.548</v>
      </c>
      <c r="K935" s="9">
        <f t="shared" si="101"/>
        <v>5.548</v>
      </c>
      <c r="L935" s="7">
        <f t="shared" si="102"/>
        <v>1.0220000000000002</v>
      </c>
      <c r="M935" s="10">
        <f t="shared" si="103"/>
        <v>0</v>
      </c>
      <c r="N935" s="7">
        <f t="shared" si="104"/>
        <v>1.0220000000000002</v>
      </c>
    </row>
    <row r="936" spans="1:14">
      <c r="A936" t="s">
        <v>29</v>
      </c>
      <c r="B936" t="s">
        <v>16</v>
      </c>
      <c r="C936">
        <v>64</v>
      </c>
      <c r="E936" s="1">
        <v>3.51</v>
      </c>
      <c r="F936" s="1">
        <v>3.34</v>
      </c>
      <c r="G936" s="6">
        <v>258</v>
      </c>
      <c r="H936" s="9">
        <f t="shared" si="98"/>
        <v>12.190999999999999</v>
      </c>
      <c r="I936" s="9">
        <f t="shared" si="99"/>
        <v>12.811499999999999</v>
      </c>
      <c r="J936" s="9">
        <f t="shared" si="100"/>
        <v>12.811499999999999</v>
      </c>
      <c r="K936" s="9">
        <f t="shared" si="101"/>
        <v>12.811499999999999</v>
      </c>
      <c r="L936" s="7">
        <f t="shared" si="102"/>
        <v>-0.62049999999999983</v>
      </c>
      <c r="M936" s="10">
        <f t="shared" si="103"/>
        <v>0</v>
      </c>
      <c r="N936" s="7">
        <f t="shared" si="104"/>
        <v>-0.62049999999999983</v>
      </c>
    </row>
    <row r="937" spans="1:14">
      <c r="A937" t="s">
        <v>29</v>
      </c>
      <c r="B937" t="s">
        <v>16</v>
      </c>
      <c r="C937">
        <v>65</v>
      </c>
      <c r="E937" s="1">
        <v>1.74</v>
      </c>
      <c r="F937" s="1">
        <v>2.0099999999999998</v>
      </c>
      <c r="G937" s="6">
        <v>258</v>
      </c>
      <c r="H937" s="9">
        <f t="shared" si="98"/>
        <v>7.3364999999999991</v>
      </c>
      <c r="I937" s="9">
        <f t="shared" si="99"/>
        <v>6.351</v>
      </c>
      <c r="J937" s="9">
        <f t="shared" si="100"/>
        <v>6.351</v>
      </c>
      <c r="K937" s="9">
        <f t="shared" si="101"/>
        <v>6.351</v>
      </c>
      <c r="L937" s="7">
        <f t="shared" si="102"/>
        <v>0.98549999999999915</v>
      </c>
      <c r="M937" s="10">
        <f t="shared" si="103"/>
        <v>0</v>
      </c>
      <c r="N937" s="7">
        <f t="shared" si="104"/>
        <v>0.98549999999999915</v>
      </c>
    </row>
    <row r="938" spans="1:14">
      <c r="A938" t="s">
        <v>29</v>
      </c>
      <c r="B938" t="s">
        <v>16</v>
      </c>
      <c r="C938">
        <v>66</v>
      </c>
      <c r="E938" s="1">
        <v>2.14</v>
      </c>
      <c r="F938" s="1">
        <v>2.4300000000000002</v>
      </c>
      <c r="G938" s="6">
        <v>258</v>
      </c>
      <c r="H938" s="9">
        <f t="shared" si="98"/>
        <v>8.8695000000000004</v>
      </c>
      <c r="I938" s="9">
        <f t="shared" si="99"/>
        <v>7.8109999999999999</v>
      </c>
      <c r="J938" s="9">
        <f t="shared" si="100"/>
        <v>7.8109999999999999</v>
      </c>
      <c r="K938" s="9">
        <f t="shared" si="101"/>
        <v>7.8109999999999999</v>
      </c>
      <c r="L938" s="7">
        <f t="shared" si="102"/>
        <v>1.0585000000000004</v>
      </c>
      <c r="M938" s="10">
        <f t="shared" si="103"/>
        <v>0</v>
      </c>
      <c r="N938" s="7">
        <f t="shared" si="104"/>
        <v>1.0585000000000004</v>
      </c>
    </row>
    <row r="939" spans="1:14">
      <c r="A939" t="s">
        <v>29</v>
      </c>
      <c r="B939" t="s">
        <v>16</v>
      </c>
      <c r="C939">
        <v>67</v>
      </c>
      <c r="D939" s="2">
        <v>1.4E-2</v>
      </c>
      <c r="E939" s="1">
        <v>3</v>
      </c>
      <c r="F939" s="1">
        <v>3.46</v>
      </c>
      <c r="G939" s="6">
        <v>258</v>
      </c>
      <c r="H939" s="9">
        <f t="shared" si="98"/>
        <v>12.629</v>
      </c>
      <c r="I939" s="9">
        <f t="shared" si="99"/>
        <v>10.95</v>
      </c>
      <c r="J939" s="9">
        <f t="shared" si="100"/>
        <v>10.98612</v>
      </c>
      <c r="K939" s="9">
        <f t="shared" si="101"/>
        <v>10.968059999999999</v>
      </c>
      <c r="L939" s="7">
        <f t="shared" si="102"/>
        <v>1.6609400000000001</v>
      </c>
      <c r="M939" s="10">
        <f t="shared" si="103"/>
        <v>3.6119999999999999E-2</v>
      </c>
      <c r="N939" s="7">
        <f t="shared" si="104"/>
        <v>1.6790000000000003</v>
      </c>
    </row>
    <row r="940" spans="1:14">
      <c r="A940" t="s">
        <v>29</v>
      </c>
      <c r="B940" t="s">
        <v>16</v>
      </c>
      <c r="C940">
        <v>68</v>
      </c>
      <c r="E940" s="1">
        <v>2.0299999999999998</v>
      </c>
      <c r="F940" s="1">
        <v>2.14</v>
      </c>
      <c r="G940" s="6">
        <v>258</v>
      </c>
      <c r="H940" s="9">
        <f t="shared" si="98"/>
        <v>7.8109999999999999</v>
      </c>
      <c r="I940" s="9">
        <f t="shared" si="99"/>
        <v>7.4094999999999995</v>
      </c>
      <c r="J940" s="9">
        <f t="shared" si="100"/>
        <v>7.4094999999999995</v>
      </c>
      <c r="K940" s="9">
        <f t="shared" si="101"/>
        <v>7.4094999999999995</v>
      </c>
      <c r="L940" s="7">
        <f t="shared" si="102"/>
        <v>0.40150000000000041</v>
      </c>
      <c r="M940" s="10">
        <f t="shared" si="103"/>
        <v>0</v>
      </c>
      <c r="N940" s="7">
        <f t="shared" si="104"/>
        <v>0.40150000000000041</v>
      </c>
    </row>
    <row r="941" spans="1:14">
      <c r="A941" t="s">
        <v>29</v>
      </c>
      <c r="B941" t="s">
        <v>16</v>
      </c>
      <c r="C941">
        <v>69</v>
      </c>
      <c r="E941" s="1">
        <v>2.92</v>
      </c>
      <c r="F941" s="1">
        <v>3.4</v>
      </c>
      <c r="G941" s="6">
        <v>258</v>
      </c>
      <c r="H941" s="9">
        <f t="shared" si="98"/>
        <v>12.41</v>
      </c>
      <c r="I941" s="9">
        <f t="shared" si="99"/>
        <v>10.657999999999999</v>
      </c>
      <c r="J941" s="9">
        <f t="shared" si="100"/>
        <v>10.657999999999999</v>
      </c>
      <c r="K941" s="9">
        <f t="shared" si="101"/>
        <v>10.657999999999999</v>
      </c>
      <c r="L941" s="7">
        <f t="shared" si="102"/>
        <v>1.7520000000000007</v>
      </c>
      <c r="M941" s="10">
        <f t="shared" si="103"/>
        <v>0</v>
      </c>
      <c r="N941" s="7">
        <f t="shared" si="104"/>
        <v>1.7520000000000007</v>
      </c>
    </row>
    <row r="942" spans="1:14">
      <c r="A942" t="s">
        <v>29</v>
      </c>
      <c r="B942" t="s">
        <v>16</v>
      </c>
      <c r="C942">
        <v>70</v>
      </c>
      <c r="D942" s="2">
        <v>0.01</v>
      </c>
      <c r="E942" s="1">
        <v>3.63</v>
      </c>
      <c r="F942" s="1">
        <v>3.9</v>
      </c>
      <c r="G942" s="6">
        <v>258</v>
      </c>
      <c r="H942" s="9">
        <f t="shared" si="98"/>
        <v>14.234999999999999</v>
      </c>
      <c r="I942" s="9">
        <f t="shared" si="99"/>
        <v>13.249499999999999</v>
      </c>
      <c r="J942" s="9">
        <f t="shared" si="100"/>
        <v>13.2753</v>
      </c>
      <c r="K942" s="9">
        <f t="shared" si="101"/>
        <v>13.2624</v>
      </c>
      <c r="L942" s="7">
        <f t="shared" si="102"/>
        <v>0.97259999999999991</v>
      </c>
      <c r="M942" s="10">
        <f t="shared" si="103"/>
        <v>2.58E-2</v>
      </c>
      <c r="N942" s="7">
        <f t="shared" si="104"/>
        <v>0.98550000000000004</v>
      </c>
    </row>
    <row r="943" spans="1:14">
      <c r="A943" t="s">
        <v>29</v>
      </c>
      <c r="B943" t="s">
        <v>16</v>
      </c>
      <c r="C943">
        <v>71</v>
      </c>
      <c r="E943" s="1">
        <v>2.68</v>
      </c>
      <c r="F943" s="1">
        <v>3.06</v>
      </c>
      <c r="G943" s="6">
        <v>258</v>
      </c>
      <c r="H943" s="9">
        <f t="shared" si="98"/>
        <v>11.169</v>
      </c>
      <c r="I943" s="9">
        <f t="shared" si="99"/>
        <v>9.782</v>
      </c>
      <c r="J943" s="9">
        <f t="shared" si="100"/>
        <v>9.782</v>
      </c>
      <c r="K943" s="9">
        <f t="shared" si="101"/>
        <v>9.782</v>
      </c>
      <c r="L943" s="7">
        <f t="shared" si="102"/>
        <v>1.3870000000000005</v>
      </c>
      <c r="M943" s="10">
        <f t="shared" si="103"/>
        <v>0</v>
      </c>
      <c r="N943" s="7">
        <f t="shared" si="104"/>
        <v>1.3870000000000005</v>
      </c>
    </row>
    <row r="944" spans="1:14">
      <c r="A944" t="s">
        <v>29</v>
      </c>
      <c r="B944" t="s">
        <v>16</v>
      </c>
      <c r="C944">
        <v>72</v>
      </c>
      <c r="E944" s="1">
        <v>2.19</v>
      </c>
      <c r="F944" s="1">
        <v>2.5</v>
      </c>
      <c r="G944" s="6">
        <v>258</v>
      </c>
      <c r="H944" s="9">
        <f t="shared" si="98"/>
        <v>9.125</v>
      </c>
      <c r="I944" s="9">
        <f t="shared" si="99"/>
        <v>7.9935</v>
      </c>
      <c r="J944" s="9">
        <f t="shared" si="100"/>
        <v>7.9935</v>
      </c>
      <c r="K944" s="9">
        <f t="shared" si="101"/>
        <v>7.9935</v>
      </c>
      <c r="L944" s="7">
        <f t="shared" si="102"/>
        <v>1.1315</v>
      </c>
      <c r="M944" s="10">
        <f t="shared" si="103"/>
        <v>0</v>
      </c>
      <c r="N944" s="7">
        <f t="shared" si="104"/>
        <v>1.1315</v>
      </c>
    </row>
    <row r="945" spans="1:14">
      <c r="A945" t="s">
        <v>29</v>
      </c>
      <c r="B945" t="s">
        <v>16</v>
      </c>
      <c r="C945">
        <v>73</v>
      </c>
      <c r="E945" s="1">
        <v>4.5599999999999996</v>
      </c>
      <c r="F945" s="1">
        <v>4.38</v>
      </c>
      <c r="G945" s="6">
        <v>258</v>
      </c>
      <c r="H945" s="9">
        <f t="shared" si="98"/>
        <v>15.987</v>
      </c>
      <c r="I945" s="9">
        <f t="shared" si="99"/>
        <v>16.643999999999998</v>
      </c>
      <c r="J945" s="9">
        <f t="shared" si="100"/>
        <v>16.643999999999998</v>
      </c>
      <c r="K945" s="9">
        <f t="shared" si="101"/>
        <v>16.643999999999998</v>
      </c>
      <c r="L945" s="7">
        <f t="shared" si="102"/>
        <v>-0.65699999999999825</v>
      </c>
      <c r="M945" s="10">
        <f t="shared" si="103"/>
        <v>0</v>
      </c>
      <c r="N945" s="7">
        <f t="shared" si="104"/>
        <v>-0.65699999999999825</v>
      </c>
    </row>
    <row r="946" spans="1:14">
      <c r="A946" t="s">
        <v>29</v>
      </c>
      <c r="B946" t="s">
        <v>16</v>
      </c>
      <c r="C946">
        <v>74</v>
      </c>
      <c r="D946" s="2">
        <v>2E-3</v>
      </c>
      <c r="E946" s="1">
        <v>2.63</v>
      </c>
      <c r="F946" s="1">
        <v>3</v>
      </c>
      <c r="G946" s="6">
        <v>258</v>
      </c>
      <c r="H946" s="9">
        <f t="shared" si="98"/>
        <v>10.95</v>
      </c>
      <c r="I946" s="9">
        <f t="shared" si="99"/>
        <v>9.599499999999999</v>
      </c>
      <c r="J946" s="9">
        <f t="shared" si="100"/>
        <v>9.6046599999999991</v>
      </c>
      <c r="K946" s="9">
        <f t="shared" si="101"/>
        <v>9.6020799999999991</v>
      </c>
      <c r="L946" s="7">
        <f t="shared" si="102"/>
        <v>1.3479200000000002</v>
      </c>
      <c r="M946" s="10">
        <f t="shared" si="103"/>
        <v>5.1600000000000005E-3</v>
      </c>
      <c r="N946" s="7">
        <f t="shared" si="104"/>
        <v>1.3505000000000003</v>
      </c>
    </row>
    <row r="947" spans="1:14">
      <c r="A947" t="s">
        <v>29</v>
      </c>
      <c r="B947" t="s">
        <v>16</v>
      </c>
      <c r="C947">
        <v>75</v>
      </c>
      <c r="D947" s="2">
        <v>2.1000000000000001E-2</v>
      </c>
      <c r="E947" s="1">
        <v>2.73</v>
      </c>
      <c r="F947" s="1">
        <v>2.98</v>
      </c>
      <c r="G947" s="6">
        <v>258</v>
      </c>
      <c r="H947" s="9">
        <f t="shared" si="98"/>
        <v>10.876999999999999</v>
      </c>
      <c r="I947" s="9">
        <f t="shared" si="99"/>
        <v>9.9644999999999992</v>
      </c>
      <c r="J947" s="9">
        <f t="shared" si="100"/>
        <v>10.01868</v>
      </c>
      <c r="K947" s="9">
        <f t="shared" si="101"/>
        <v>9.9915899999999986</v>
      </c>
      <c r="L947" s="7">
        <f t="shared" si="102"/>
        <v>0.88541000000000025</v>
      </c>
      <c r="M947" s="10">
        <f t="shared" si="103"/>
        <v>5.4179999999999999E-2</v>
      </c>
      <c r="N947" s="7">
        <f t="shared" si="104"/>
        <v>0.91249999999999964</v>
      </c>
    </row>
    <row r="948" spans="1:14">
      <c r="A948" t="s">
        <v>29</v>
      </c>
      <c r="B948" t="s">
        <v>16</v>
      </c>
      <c r="C948">
        <v>76</v>
      </c>
      <c r="D948" s="2">
        <v>8.9999999999999993E-3</v>
      </c>
      <c r="E948" s="1">
        <v>3.5</v>
      </c>
      <c r="F948" s="1">
        <v>3.65</v>
      </c>
      <c r="G948" s="6">
        <v>258</v>
      </c>
      <c r="H948" s="9">
        <f t="shared" si="98"/>
        <v>13.3225</v>
      </c>
      <c r="I948" s="9">
        <f t="shared" si="99"/>
        <v>12.775</v>
      </c>
      <c r="J948" s="9">
        <f t="shared" si="100"/>
        <v>12.798220000000001</v>
      </c>
      <c r="K948" s="9">
        <f t="shared" si="101"/>
        <v>12.78661</v>
      </c>
      <c r="L948" s="7">
        <f t="shared" si="102"/>
        <v>0.5358900000000002</v>
      </c>
      <c r="M948" s="10">
        <f t="shared" si="103"/>
        <v>2.3219999999999998E-2</v>
      </c>
      <c r="N948" s="7">
        <f t="shared" si="104"/>
        <v>0.54749999999999943</v>
      </c>
    </row>
    <row r="949" spans="1:14">
      <c r="A949" t="s">
        <v>29</v>
      </c>
      <c r="B949" t="s">
        <v>16</v>
      </c>
      <c r="C949">
        <v>77</v>
      </c>
      <c r="E949" s="1">
        <v>1.59</v>
      </c>
      <c r="F949" s="1">
        <v>1.7</v>
      </c>
      <c r="G949" s="6">
        <v>258</v>
      </c>
      <c r="H949" s="9">
        <f t="shared" si="98"/>
        <v>6.2050000000000001</v>
      </c>
      <c r="I949" s="9">
        <f t="shared" si="99"/>
        <v>5.8035000000000005</v>
      </c>
      <c r="J949" s="9">
        <f t="shared" si="100"/>
        <v>5.8035000000000005</v>
      </c>
      <c r="K949" s="9">
        <f t="shared" si="101"/>
        <v>5.8035000000000005</v>
      </c>
      <c r="L949" s="7">
        <f t="shared" si="102"/>
        <v>0.40149999999999952</v>
      </c>
      <c r="M949" s="10">
        <f t="shared" si="103"/>
        <v>0</v>
      </c>
      <c r="N949" s="7">
        <f t="shared" si="104"/>
        <v>0.40149999999999952</v>
      </c>
    </row>
    <row r="950" spans="1:14">
      <c r="A950" t="s">
        <v>29</v>
      </c>
      <c r="B950" t="s">
        <v>16</v>
      </c>
      <c r="C950">
        <v>78</v>
      </c>
      <c r="D950" s="2">
        <v>1E-3</v>
      </c>
      <c r="E950" s="1">
        <v>2.1800000000000002</v>
      </c>
      <c r="F950" s="1">
        <v>2.2599999999999998</v>
      </c>
      <c r="G950" s="6">
        <v>258</v>
      </c>
      <c r="H950" s="9">
        <f t="shared" si="98"/>
        <v>8.2489999999999988</v>
      </c>
      <c r="I950" s="9">
        <f t="shared" si="99"/>
        <v>7.9570000000000007</v>
      </c>
      <c r="J950" s="9">
        <f t="shared" si="100"/>
        <v>7.9595800000000008</v>
      </c>
      <c r="K950" s="9">
        <f t="shared" si="101"/>
        <v>7.9582900000000008</v>
      </c>
      <c r="L950" s="7">
        <f t="shared" si="102"/>
        <v>0.29070999999999803</v>
      </c>
      <c r="M950" s="10">
        <f t="shared" si="103"/>
        <v>2.5800000000000003E-3</v>
      </c>
      <c r="N950" s="7">
        <f t="shared" si="104"/>
        <v>0.29199999999999804</v>
      </c>
    </row>
    <row r="951" spans="1:14">
      <c r="A951" t="s">
        <v>29</v>
      </c>
      <c r="B951" t="s">
        <v>16</v>
      </c>
      <c r="C951">
        <v>79</v>
      </c>
      <c r="E951" s="1">
        <v>4.55</v>
      </c>
      <c r="F951" s="1">
        <v>5.87</v>
      </c>
      <c r="G951" s="6">
        <v>258</v>
      </c>
      <c r="H951" s="9">
        <f t="shared" si="98"/>
        <v>21.4255</v>
      </c>
      <c r="I951" s="9">
        <f t="shared" si="99"/>
        <v>16.607499999999998</v>
      </c>
      <c r="J951" s="9">
        <f t="shared" si="100"/>
        <v>16.607499999999998</v>
      </c>
      <c r="K951" s="9">
        <f t="shared" si="101"/>
        <v>16.607499999999998</v>
      </c>
      <c r="L951" s="7">
        <f t="shared" si="102"/>
        <v>4.8180000000000014</v>
      </c>
      <c r="M951" s="10">
        <f t="shared" si="103"/>
        <v>0</v>
      </c>
      <c r="N951" s="7">
        <f t="shared" si="104"/>
        <v>4.8180000000000014</v>
      </c>
    </row>
    <row r="952" spans="1:14">
      <c r="A952" t="s">
        <v>29</v>
      </c>
      <c r="B952" t="s">
        <v>16</v>
      </c>
      <c r="C952">
        <v>80</v>
      </c>
      <c r="D952" s="2">
        <v>4.2999999999999997E-2</v>
      </c>
      <c r="E952" s="1">
        <v>4.32</v>
      </c>
      <c r="F952" s="1">
        <v>4.9400000000000004</v>
      </c>
      <c r="G952" s="6">
        <v>258</v>
      </c>
      <c r="H952" s="9">
        <f t="shared" si="98"/>
        <v>18.031000000000002</v>
      </c>
      <c r="I952" s="9">
        <f t="shared" si="99"/>
        <v>15.768000000000001</v>
      </c>
      <c r="J952" s="9">
        <f t="shared" si="100"/>
        <v>15.87894</v>
      </c>
      <c r="K952" s="9">
        <f t="shared" si="101"/>
        <v>15.82347</v>
      </c>
      <c r="L952" s="7">
        <f t="shared" si="102"/>
        <v>2.207530000000002</v>
      </c>
      <c r="M952" s="10">
        <f t="shared" si="103"/>
        <v>0.11094</v>
      </c>
      <c r="N952" s="7">
        <f t="shared" si="104"/>
        <v>2.2630000000000017</v>
      </c>
    </row>
    <row r="953" spans="1:14">
      <c r="A953" t="s">
        <v>29</v>
      </c>
      <c r="B953" t="s">
        <v>16</v>
      </c>
      <c r="C953">
        <v>81</v>
      </c>
      <c r="D953" s="2">
        <v>4.7809999999999997</v>
      </c>
      <c r="E953" s="1">
        <v>4.34</v>
      </c>
      <c r="F953" s="1">
        <v>5.79</v>
      </c>
      <c r="G953" s="6">
        <v>258</v>
      </c>
      <c r="H953" s="9">
        <f t="shared" si="98"/>
        <v>21.133499999999998</v>
      </c>
      <c r="I953" s="9">
        <f t="shared" si="99"/>
        <v>15.840999999999999</v>
      </c>
      <c r="J953" s="9">
        <f t="shared" si="100"/>
        <v>28.175979999999999</v>
      </c>
      <c r="K953" s="9">
        <f t="shared" si="101"/>
        <v>22.008489999999998</v>
      </c>
      <c r="L953" s="7">
        <f t="shared" si="102"/>
        <v>-0.87499000000000038</v>
      </c>
      <c r="M953" s="10">
        <f t="shared" si="103"/>
        <v>12.334979999999998</v>
      </c>
      <c r="N953" s="7">
        <f t="shared" si="104"/>
        <v>5.2924999999999986</v>
      </c>
    </row>
    <row r="954" spans="1:14">
      <c r="A954" t="s">
        <v>29</v>
      </c>
      <c r="B954" t="s">
        <v>16</v>
      </c>
      <c r="C954">
        <v>82</v>
      </c>
      <c r="D954" s="2">
        <v>0.85399999999999998</v>
      </c>
      <c r="E954" s="1">
        <v>1.73</v>
      </c>
      <c r="F954" s="1">
        <v>1.91</v>
      </c>
      <c r="G954" s="6">
        <v>258</v>
      </c>
      <c r="H954" s="9">
        <f t="shared" si="98"/>
        <v>6.9714999999999998</v>
      </c>
      <c r="I954" s="9">
        <f t="shared" si="99"/>
        <v>6.3144999999999998</v>
      </c>
      <c r="J954" s="9">
        <f t="shared" si="100"/>
        <v>8.5178200000000004</v>
      </c>
      <c r="K954" s="9">
        <f t="shared" si="101"/>
        <v>7.4161599999999996</v>
      </c>
      <c r="L954" s="7">
        <f t="shared" si="102"/>
        <v>-0.44465999999999983</v>
      </c>
      <c r="M954" s="10">
        <f t="shared" si="103"/>
        <v>2.2033199999999997</v>
      </c>
      <c r="N954" s="7">
        <f t="shared" si="104"/>
        <v>0.65700000000000003</v>
      </c>
    </row>
    <row r="955" spans="1:14">
      <c r="A955" t="s">
        <v>29</v>
      </c>
      <c r="B955" t="s">
        <v>16</v>
      </c>
      <c r="C955">
        <v>83</v>
      </c>
      <c r="D955" s="2">
        <v>1.518</v>
      </c>
      <c r="E955" s="1">
        <v>1.17</v>
      </c>
      <c r="F955" s="1">
        <v>0.96</v>
      </c>
      <c r="G955" s="6">
        <v>258</v>
      </c>
      <c r="H955" s="9">
        <f t="shared" si="98"/>
        <v>3.504</v>
      </c>
      <c r="I955" s="9">
        <f t="shared" si="99"/>
        <v>4.2704999999999993</v>
      </c>
      <c r="J955" s="9">
        <f t="shared" si="100"/>
        <v>8.1869399999999999</v>
      </c>
      <c r="K955" s="9">
        <f t="shared" si="101"/>
        <v>6.2287199999999991</v>
      </c>
      <c r="L955" s="7">
        <f t="shared" si="102"/>
        <v>-2.7247199999999991</v>
      </c>
      <c r="M955" s="10">
        <f t="shared" si="103"/>
        <v>3.9164400000000001</v>
      </c>
      <c r="N955" s="7">
        <f t="shared" si="104"/>
        <v>-0.76649999999999929</v>
      </c>
    </row>
    <row r="956" spans="1:14">
      <c r="A956" t="s">
        <v>29</v>
      </c>
      <c r="B956" t="s">
        <v>16</v>
      </c>
      <c r="C956">
        <v>84</v>
      </c>
      <c r="E956" s="1">
        <v>2.69</v>
      </c>
      <c r="F956" s="1">
        <v>3.03</v>
      </c>
      <c r="G956" s="6">
        <v>258</v>
      </c>
      <c r="H956" s="9">
        <f t="shared" si="98"/>
        <v>11.0595</v>
      </c>
      <c r="I956" s="9">
        <f t="shared" si="99"/>
        <v>9.8185000000000002</v>
      </c>
      <c r="J956" s="9">
        <f t="shared" si="100"/>
        <v>9.8185000000000002</v>
      </c>
      <c r="K956" s="9">
        <f t="shared" si="101"/>
        <v>9.8185000000000002</v>
      </c>
      <c r="L956" s="7">
        <f t="shared" si="102"/>
        <v>1.2409999999999997</v>
      </c>
      <c r="M956" s="10">
        <f t="shared" si="103"/>
        <v>0</v>
      </c>
      <c r="N956" s="7">
        <f t="shared" si="104"/>
        <v>1.2409999999999997</v>
      </c>
    </row>
    <row r="957" spans="1:14">
      <c r="A957" t="s">
        <v>29</v>
      </c>
      <c r="B957" t="s">
        <v>16</v>
      </c>
      <c r="C957">
        <v>85</v>
      </c>
      <c r="D957" s="2">
        <v>1.004</v>
      </c>
      <c r="E957" s="1">
        <v>2.23</v>
      </c>
      <c r="F957" s="1">
        <v>2</v>
      </c>
      <c r="G957" s="6">
        <v>258</v>
      </c>
      <c r="H957" s="9">
        <f t="shared" si="98"/>
        <v>7.3</v>
      </c>
      <c r="I957" s="9">
        <f t="shared" si="99"/>
        <v>8.1395</v>
      </c>
      <c r="J957" s="9">
        <f t="shared" si="100"/>
        <v>10.72982</v>
      </c>
      <c r="K957" s="9">
        <f t="shared" si="101"/>
        <v>9.4346600000000009</v>
      </c>
      <c r="L957" s="7">
        <f t="shared" si="102"/>
        <v>-2.1346600000000011</v>
      </c>
      <c r="M957" s="10">
        <f t="shared" si="103"/>
        <v>2.5903199999999997</v>
      </c>
      <c r="N957" s="7">
        <f t="shared" si="104"/>
        <v>-0.83950000000000014</v>
      </c>
    </row>
    <row r="958" spans="1:14">
      <c r="A958" t="s">
        <v>29</v>
      </c>
      <c r="B958" t="s">
        <v>16</v>
      </c>
      <c r="C958">
        <v>86</v>
      </c>
      <c r="D958" s="2">
        <v>2.6819999999999999</v>
      </c>
      <c r="E958" s="1">
        <v>5.78</v>
      </c>
      <c r="F958" s="1">
        <v>6.38</v>
      </c>
      <c r="G958" s="6">
        <v>258</v>
      </c>
      <c r="H958" s="9">
        <f t="shared" si="98"/>
        <v>23.286999999999999</v>
      </c>
      <c r="I958" s="9">
        <f t="shared" si="99"/>
        <v>21.097000000000001</v>
      </c>
      <c r="J958" s="9">
        <f t="shared" si="100"/>
        <v>28.016560000000002</v>
      </c>
      <c r="K958" s="9">
        <f t="shared" si="101"/>
        <v>24.556780000000003</v>
      </c>
      <c r="L958" s="7">
        <f t="shared" si="102"/>
        <v>-1.2697800000000043</v>
      </c>
      <c r="M958" s="10">
        <f t="shared" si="103"/>
        <v>6.9195600000000006</v>
      </c>
      <c r="N958" s="7">
        <f t="shared" si="104"/>
        <v>2.1899999999999977</v>
      </c>
    </row>
    <row r="959" spans="1:14">
      <c r="A959" t="s">
        <v>29</v>
      </c>
      <c r="B959" t="s">
        <v>16</v>
      </c>
      <c r="C959">
        <v>87</v>
      </c>
      <c r="D959" s="2">
        <v>1.9890000000000001</v>
      </c>
      <c r="E959" s="1">
        <v>3.81</v>
      </c>
      <c r="F959" s="1">
        <v>4.53</v>
      </c>
      <c r="G959" s="6">
        <v>258</v>
      </c>
      <c r="H959" s="9">
        <f t="shared" si="98"/>
        <v>16.534500000000001</v>
      </c>
      <c r="I959" s="9">
        <f t="shared" si="99"/>
        <v>13.906499999999999</v>
      </c>
      <c r="J959" s="9">
        <f t="shared" si="100"/>
        <v>19.038119999999999</v>
      </c>
      <c r="K959" s="9">
        <f t="shared" si="101"/>
        <v>16.47231</v>
      </c>
      <c r="L959" s="7">
        <f t="shared" si="102"/>
        <v>6.2190000000001078E-2</v>
      </c>
      <c r="M959" s="10">
        <f t="shared" si="103"/>
        <v>5.1316200000000007</v>
      </c>
      <c r="N959" s="7">
        <f t="shared" si="104"/>
        <v>2.6280000000000019</v>
      </c>
    </row>
    <row r="960" spans="1:14">
      <c r="A960" t="s">
        <v>29</v>
      </c>
      <c r="B960" t="s">
        <v>16</v>
      </c>
      <c r="C960">
        <v>88</v>
      </c>
      <c r="D960" s="2">
        <v>1.4570000000000001</v>
      </c>
      <c r="E960" s="1">
        <v>4.26</v>
      </c>
      <c r="F960" s="1">
        <v>4.3899999999999997</v>
      </c>
      <c r="G960" s="6">
        <v>258</v>
      </c>
      <c r="H960" s="9">
        <f t="shared" si="98"/>
        <v>16.023499999999999</v>
      </c>
      <c r="I960" s="9">
        <f t="shared" si="99"/>
        <v>15.548999999999999</v>
      </c>
      <c r="J960" s="9">
        <f t="shared" si="100"/>
        <v>19.308060000000001</v>
      </c>
      <c r="K960" s="9">
        <f t="shared" si="101"/>
        <v>17.428530000000002</v>
      </c>
      <c r="L960" s="7">
        <f t="shared" si="102"/>
        <v>-1.4050300000000036</v>
      </c>
      <c r="M960" s="10">
        <f t="shared" si="103"/>
        <v>3.7590599999999998</v>
      </c>
      <c r="N960" s="7">
        <f t="shared" si="104"/>
        <v>0.47449999999999903</v>
      </c>
    </row>
    <row r="961" spans="1:14">
      <c r="A961" t="s">
        <v>29</v>
      </c>
      <c r="B961" t="s">
        <v>16</v>
      </c>
      <c r="C961">
        <v>89</v>
      </c>
      <c r="D961" s="2">
        <v>2.0550000000000002</v>
      </c>
      <c r="E961" s="1">
        <v>6.5</v>
      </c>
      <c r="F961" s="1">
        <v>8.48</v>
      </c>
      <c r="G961" s="6">
        <v>258</v>
      </c>
      <c r="H961" s="9">
        <f t="shared" si="98"/>
        <v>30.952000000000002</v>
      </c>
      <c r="I961" s="9">
        <f t="shared" si="99"/>
        <v>23.724999999999998</v>
      </c>
      <c r="J961" s="9">
        <f t="shared" si="100"/>
        <v>29.026899999999998</v>
      </c>
      <c r="K961" s="9">
        <f t="shared" si="101"/>
        <v>26.375949999999996</v>
      </c>
      <c r="L961" s="7">
        <f t="shared" si="102"/>
        <v>4.5760500000000057</v>
      </c>
      <c r="M961" s="10">
        <f t="shared" si="103"/>
        <v>5.3019000000000007</v>
      </c>
      <c r="N961" s="7">
        <f t="shared" si="104"/>
        <v>7.2270000000000039</v>
      </c>
    </row>
    <row r="962" spans="1:14">
      <c r="A962" t="s">
        <v>29</v>
      </c>
      <c r="B962" t="s">
        <v>16</v>
      </c>
      <c r="C962">
        <v>90</v>
      </c>
      <c r="D962" s="2">
        <v>6.5250000000000004</v>
      </c>
      <c r="E962" s="1">
        <v>1.31</v>
      </c>
      <c r="F962" s="1">
        <v>1.31</v>
      </c>
      <c r="G962" s="6">
        <v>258</v>
      </c>
      <c r="H962" s="9">
        <f t="shared" ref="H962:H1025" si="105">3.65*F962</f>
        <v>4.7815000000000003</v>
      </c>
      <c r="I962" s="9">
        <f t="shared" ref="I962:I1025" si="106">3.65*E962</f>
        <v>4.7815000000000003</v>
      </c>
      <c r="J962" s="9">
        <f t="shared" ref="J962:J1025" si="107">I962+0.01*G962*D962</f>
        <v>21.616000000000003</v>
      </c>
      <c r="K962" s="9">
        <f t="shared" ref="K962:K1025" si="108">AVERAGE(I962:J962)</f>
        <v>13.198750000000002</v>
      </c>
      <c r="L962" s="7">
        <f t="shared" ref="L962:L1025" si="109">H962-K962</f>
        <v>-8.4172500000000028</v>
      </c>
      <c r="M962" s="10">
        <f t="shared" ref="M962:M1025" si="110">D962*G962/100</f>
        <v>16.834500000000002</v>
      </c>
      <c r="N962" s="7">
        <f t="shared" ref="N962:N1025" si="111">H962-I962</f>
        <v>0</v>
      </c>
    </row>
    <row r="963" spans="1:14">
      <c r="A963" t="s">
        <v>29</v>
      </c>
      <c r="B963" t="s">
        <v>16</v>
      </c>
      <c r="C963">
        <v>91</v>
      </c>
      <c r="D963" s="2">
        <v>0.875</v>
      </c>
      <c r="E963" s="1">
        <v>3.7</v>
      </c>
      <c r="F963" s="1">
        <v>4.79</v>
      </c>
      <c r="G963" s="6">
        <v>258</v>
      </c>
      <c r="H963" s="9">
        <f t="shared" si="105"/>
        <v>17.483499999999999</v>
      </c>
      <c r="I963" s="9">
        <f t="shared" si="106"/>
        <v>13.505000000000001</v>
      </c>
      <c r="J963" s="9">
        <f t="shared" si="107"/>
        <v>15.762500000000001</v>
      </c>
      <c r="K963" s="9">
        <f t="shared" si="108"/>
        <v>14.633750000000001</v>
      </c>
      <c r="L963" s="7">
        <f t="shared" si="109"/>
        <v>2.8497499999999985</v>
      </c>
      <c r="M963" s="10">
        <f t="shared" si="110"/>
        <v>2.2574999999999998</v>
      </c>
      <c r="N963" s="7">
        <f t="shared" si="111"/>
        <v>3.9784999999999986</v>
      </c>
    </row>
    <row r="964" spans="1:14">
      <c r="A964" t="s">
        <v>29</v>
      </c>
      <c r="B964" t="s">
        <v>16</v>
      </c>
      <c r="C964">
        <v>92</v>
      </c>
      <c r="D964" s="2">
        <v>0.96299999999999997</v>
      </c>
      <c r="E964" s="1">
        <v>2.83</v>
      </c>
      <c r="F964" s="1">
        <v>1.4</v>
      </c>
      <c r="G964" s="6">
        <v>258</v>
      </c>
      <c r="H964" s="9">
        <f t="shared" si="105"/>
        <v>5.1099999999999994</v>
      </c>
      <c r="I964" s="9">
        <f t="shared" si="106"/>
        <v>10.329499999999999</v>
      </c>
      <c r="J964" s="9">
        <f t="shared" si="107"/>
        <v>12.814039999999999</v>
      </c>
      <c r="K964" s="9">
        <f t="shared" si="108"/>
        <v>11.571769999999999</v>
      </c>
      <c r="L964" s="7">
        <f t="shared" si="109"/>
        <v>-6.4617699999999996</v>
      </c>
      <c r="M964" s="10">
        <f t="shared" si="110"/>
        <v>2.48454</v>
      </c>
      <c r="N964" s="7">
        <f t="shared" si="111"/>
        <v>-5.2195</v>
      </c>
    </row>
    <row r="965" spans="1:14">
      <c r="A965" t="s">
        <v>29</v>
      </c>
      <c r="B965" t="s">
        <v>16</v>
      </c>
      <c r="C965">
        <v>93</v>
      </c>
      <c r="D965" s="2">
        <v>0.86199999999999999</v>
      </c>
      <c r="E965" s="1">
        <v>2.15</v>
      </c>
      <c r="F965" s="1">
        <v>1.34</v>
      </c>
      <c r="G965" s="6">
        <v>258</v>
      </c>
      <c r="H965" s="9">
        <f t="shared" si="105"/>
        <v>4.891</v>
      </c>
      <c r="I965" s="9">
        <f t="shared" si="106"/>
        <v>7.8474999999999993</v>
      </c>
      <c r="J965" s="9">
        <f t="shared" si="107"/>
        <v>10.071459999999998</v>
      </c>
      <c r="K965" s="9">
        <f t="shared" si="108"/>
        <v>8.9594799999999992</v>
      </c>
      <c r="L965" s="7">
        <f t="shared" si="109"/>
        <v>-4.0684799999999992</v>
      </c>
      <c r="M965" s="10">
        <f t="shared" si="110"/>
        <v>2.2239599999999999</v>
      </c>
      <c r="N965" s="7">
        <f t="shared" si="111"/>
        <v>-2.9564999999999992</v>
      </c>
    </row>
    <row r="966" spans="1:14">
      <c r="A966" t="s">
        <v>29</v>
      </c>
      <c r="B966" t="s">
        <v>16</v>
      </c>
      <c r="C966">
        <v>94</v>
      </c>
      <c r="D966" s="2">
        <v>1.24</v>
      </c>
      <c r="E966" s="1">
        <v>4.6900000000000004</v>
      </c>
      <c r="F966" s="1">
        <v>6.14</v>
      </c>
      <c r="G966" s="6">
        <v>258</v>
      </c>
      <c r="H966" s="9">
        <f t="shared" si="105"/>
        <v>22.410999999999998</v>
      </c>
      <c r="I966" s="9">
        <f t="shared" si="106"/>
        <v>17.118500000000001</v>
      </c>
      <c r="J966" s="9">
        <f t="shared" si="107"/>
        <v>20.317700000000002</v>
      </c>
      <c r="K966" s="9">
        <f t="shared" si="108"/>
        <v>18.7181</v>
      </c>
      <c r="L966" s="7">
        <f t="shared" si="109"/>
        <v>3.6928999999999981</v>
      </c>
      <c r="M966" s="10">
        <f t="shared" si="110"/>
        <v>3.1992000000000003</v>
      </c>
      <c r="N966" s="7">
        <f t="shared" si="111"/>
        <v>5.2924999999999969</v>
      </c>
    </row>
    <row r="967" spans="1:14">
      <c r="A967" t="s">
        <v>29</v>
      </c>
      <c r="B967" t="s">
        <v>16</v>
      </c>
      <c r="C967">
        <v>95</v>
      </c>
      <c r="D967" s="2">
        <v>2.3039999999999998</v>
      </c>
      <c r="E967" s="1">
        <v>2.81</v>
      </c>
      <c r="F967" s="1">
        <v>3.7</v>
      </c>
      <c r="G967" s="6">
        <v>258</v>
      </c>
      <c r="H967" s="9">
        <f t="shared" si="105"/>
        <v>13.505000000000001</v>
      </c>
      <c r="I967" s="9">
        <f t="shared" si="106"/>
        <v>10.256499999999999</v>
      </c>
      <c r="J967" s="9">
        <f t="shared" si="107"/>
        <v>16.20082</v>
      </c>
      <c r="K967" s="9">
        <f t="shared" si="108"/>
        <v>13.22866</v>
      </c>
      <c r="L967" s="7">
        <f t="shared" si="109"/>
        <v>0.27634000000000114</v>
      </c>
      <c r="M967" s="10">
        <f t="shared" si="110"/>
        <v>5.9443199999999994</v>
      </c>
      <c r="N967" s="7">
        <f t="shared" si="111"/>
        <v>3.2485000000000017</v>
      </c>
    </row>
    <row r="968" spans="1:14">
      <c r="A968" t="s">
        <v>29</v>
      </c>
      <c r="B968" t="s">
        <v>16</v>
      </c>
      <c r="C968">
        <v>96</v>
      </c>
      <c r="D968" s="2">
        <v>0.52900000000000003</v>
      </c>
      <c r="E968" s="1">
        <v>2.4300000000000002</v>
      </c>
      <c r="F968" s="1">
        <v>2.99</v>
      </c>
      <c r="G968" s="6">
        <v>258</v>
      </c>
      <c r="H968" s="9">
        <f t="shared" si="105"/>
        <v>10.913500000000001</v>
      </c>
      <c r="I968" s="9">
        <f t="shared" si="106"/>
        <v>8.8695000000000004</v>
      </c>
      <c r="J968" s="9">
        <f t="shared" si="107"/>
        <v>10.23432</v>
      </c>
      <c r="K968" s="9">
        <f t="shared" si="108"/>
        <v>9.5519099999999995</v>
      </c>
      <c r="L968" s="7">
        <f t="shared" si="109"/>
        <v>1.3615900000000014</v>
      </c>
      <c r="M968" s="10">
        <f t="shared" si="110"/>
        <v>1.3648199999999999</v>
      </c>
      <c r="N968" s="7">
        <f t="shared" si="111"/>
        <v>2.0440000000000005</v>
      </c>
    </row>
    <row r="969" spans="1:14">
      <c r="A969" t="s">
        <v>29</v>
      </c>
      <c r="B969" t="s">
        <v>16</v>
      </c>
      <c r="C969">
        <v>97</v>
      </c>
      <c r="E969" s="1">
        <v>1.97</v>
      </c>
      <c r="F969" s="1">
        <v>0.92</v>
      </c>
      <c r="G969" s="6">
        <v>258</v>
      </c>
      <c r="H969" s="9">
        <f t="shared" si="105"/>
        <v>3.3580000000000001</v>
      </c>
      <c r="I969" s="9">
        <f t="shared" si="106"/>
        <v>7.1905000000000001</v>
      </c>
      <c r="J969" s="9">
        <f t="shared" si="107"/>
        <v>7.1905000000000001</v>
      </c>
      <c r="K969" s="9">
        <f t="shared" si="108"/>
        <v>7.1905000000000001</v>
      </c>
      <c r="L969" s="7">
        <f t="shared" si="109"/>
        <v>-3.8325</v>
      </c>
      <c r="M969" s="10">
        <f t="shared" si="110"/>
        <v>0</v>
      </c>
      <c r="N969" s="7">
        <f t="shared" si="111"/>
        <v>-3.8325</v>
      </c>
    </row>
    <row r="970" spans="1:14">
      <c r="A970" t="s">
        <v>29</v>
      </c>
      <c r="B970" t="s">
        <v>16</v>
      </c>
      <c r="C970">
        <v>98</v>
      </c>
      <c r="D970" s="2">
        <v>5.3999999999999999E-2</v>
      </c>
      <c r="E970" s="1">
        <v>1.44</v>
      </c>
      <c r="F970" s="1">
        <v>1.1499999999999999</v>
      </c>
      <c r="G970" s="6">
        <v>258</v>
      </c>
      <c r="H970" s="9">
        <f t="shared" si="105"/>
        <v>4.1974999999999998</v>
      </c>
      <c r="I970" s="9">
        <f t="shared" si="106"/>
        <v>5.2559999999999993</v>
      </c>
      <c r="J970" s="9">
        <f t="shared" si="107"/>
        <v>5.395319999999999</v>
      </c>
      <c r="K970" s="9">
        <f t="shared" si="108"/>
        <v>5.3256599999999992</v>
      </c>
      <c r="L970" s="7">
        <f t="shared" si="109"/>
        <v>-1.1281599999999994</v>
      </c>
      <c r="M970" s="10">
        <f t="shared" si="110"/>
        <v>0.13932</v>
      </c>
      <c r="N970" s="7">
        <f t="shared" si="111"/>
        <v>-1.0584999999999996</v>
      </c>
    </row>
    <row r="971" spans="1:14">
      <c r="A971" t="s">
        <v>29</v>
      </c>
      <c r="B971" t="s">
        <v>16</v>
      </c>
      <c r="C971">
        <v>99</v>
      </c>
      <c r="D971" s="2">
        <v>0.90800000000000003</v>
      </c>
      <c r="E971" s="1">
        <v>1.31</v>
      </c>
      <c r="F971" s="1">
        <v>0.96</v>
      </c>
      <c r="G971" s="6">
        <v>258</v>
      </c>
      <c r="H971" s="9">
        <f t="shared" si="105"/>
        <v>3.504</v>
      </c>
      <c r="I971" s="9">
        <f t="shared" si="106"/>
        <v>4.7815000000000003</v>
      </c>
      <c r="J971" s="9">
        <f t="shared" si="107"/>
        <v>7.1241400000000006</v>
      </c>
      <c r="K971" s="9">
        <f t="shared" si="108"/>
        <v>5.9528200000000009</v>
      </c>
      <c r="L971" s="7">
        <f t="shared" si="109"/>
        <v>-2.4488200000000009</v>
      </c>
      <c r="M971" s="10">
        <f t="shared" si="110"/>
        <v>2.3426400000000003</v>
      </c>
      <c r="N971" s="7">
        <f t="shared" si="111"/>
        <v>-1.2775000000000003</v>
      </c>
    </row>
    <row r="972" spans="1:14">
      <c r="A972" t="s">
        <v>29</v>
      </c>
      <c r="B972" t="s">
        <v>16</v>
      </c>
      <c r="C972">
        <v>100</v>
      </c>
      <c r="D972" s="2">
        <v>0.47</v>
      </c>
      <c r="E972" s="1">
        <v>1.02</v>
      </c>
      <c r="F972" s="1">
        <v>1.25</v>
      </c>
      <c r="G972" s="6">
        <v>258</v>
      </c>
      <c r="H972" s="9">
        <f t="shared" si="105"/>
        <v>4.5625</v>
      </c>
      <c r="I972" s="9">
        <f t="shared" si="106"/>
        <v>3.7229999999999999</v>
      </c>
      <c r="J972" s="9">
        <f t="shared" si="107"/>
        <v>4.9356</v>
      </c>
      <c r="K972" s="9">
        <f t="shared" si="108"/>
        <v>4.3292999999999999</v>
      </c>
      <c r="L972" s="7">
        <f t="shared" si="109"/>
        <v>0.23320000000000007</v>
      </c>
      <c r="M972" s="10">
        <f t="shared" si="110"/>
        <v>1.2125999999999999</v>
      </c>
      <c r="N972" s="7">
        <f t="shared" si="111"/>
        <v>0.83950000000000014</v>
      </c>
    </row>
    <row r="973" spans="1:14">
      <c r="A973" t="s">
        <v>29</v>
      </c>
      <c r="B973" t="s">
        <v>16</v>
      </c>
      <c r="C973">
        <v>101</v>
      </c>
      <c r="D973" s="2">
        <v>0.92300000000000004</v>
      </c>
      <c r="E973" s="1">
        <v>1.22</v>
      </c>
      <c r="F973" s="1">
        <v>0.94</v>
      </c>
      <c r="G973" s="6">
        <v>258</v>
      </c>
      <c r="H973" s="9">
        <f t="shared" si="105"/>
        <v>3.4309999999999996</v>
      </c>
      <c r="I973" s="9">
        <f t="shared" si="106"/>
        <v>4.4529999999999994</v>
      </c>
      <c r="J973" s="9">
        <f t="shared" si="107"/>
        <v>6.8343399999999992</v>
      </c>
      <c r="K973" s="9">
        <f t="shared" si="108"/>
        <v>5.6436699999999993</v>
      </c>
      <c r="L973" s="7">
        <f t="shared" si="109"/>
        <v>-2.2126699999999997</v>
      </c>
      <c r="M973" s="10">
        <f t="shared" si="110"/>
        <v>2.3813400000000002</v>
      </c>
      <c r="N973" s="7">
        <f t="shared" si="111"/>
        <v>-1.0219999999999998</v>
      </c>
    </row>
    <row r="974" spans="1:14">
      <c r="A974" t="s">
        <v>29</v>
      </c>
      <c r="B974" t="s">
        <v>16</v>
      </c>
      <c r="C974">
        <v>102</v>
      </c>
      <c r="D974" s="2">
        <v>5.0000000000000001E-3</v>
      </c>
      <c r="E974" s="1">
        <v>6.74</v>
      </c>
      <c r="F974" s="1">
        <v>5.86</v>
      </c>
      <c r="G974" s="6">
        <v>258</v>
      </c>
      <c r="H974" s="9">
        <f t="shared" si="105"/>
        <v>21.388999999999999</v>
      </c>
      <c r="I974" s="9">
        <f t="shared" si="106"/>
        <v>24.600999999999999</v>
      </c>
      <c r="J974" s="9">
        <f t="shared" si="107"/>
        <v>24.613899999999997</v>
      </c>
      <c r="K974" s="9">
        <f t="shared" si="108"/>
        <v>24.60745</v>
      </c>
      <c r="L974" s="7">
        <f t="shared" si="109"/>
        <v>-3.2184500000000007</v>
      </c>
      <c r="M974" s="10">
        <f t="shared" si="110"/>
        <v>1.29E-2</v>
      </c>
      <c r="N974" s="7">
        <f t="shared" si="111"/>
        <v>-3.2119999999999997</v>
      </c>
    </row>
    <row r="975" spans="1:14">
      <c r="A975" t="s">
        <v>29</v>
      </c>
      <c r="B975" t="s">
        <v>16</v>
      </c>
      <c r="C975">
        <v>103</v>
      </c>
      <c r="D975" s="2">
        <v>0.29199999999999998</v>
      </c>
      <c r="E975" s="1">
        <v>1.94</v>
      </c>
      <c r="F975" s="1">
        <v>2.37</v>
      </c>
      <c r="G975" s="6">
        <v>258</v>
      </c>
      <c r="H975" s="9">
        <f t="shared" si="105"/>
        <v>8.650500000000001</v>
      </c>
      <c r="I975" s="9">
        <f t="shared" si="106"/>
        <v>7.0809999999999995</v>
      </c>
      <c r="J975" s="9">
        <f t="shared" si="107"/>
        <v>7.8343599999999993</v>
      </c>
      <c r="K975" s="9">
        <f t="shared" si="108"/>
        <v>7.4576799999999999</v>
      </c>
      <c r="L975" s="7">
        <f t="shared" si="109"/>
        <v>1.1928200000000011</v>
      </c>
      <c r="M975" s="10">
        <f t="shared" si="110"/>
        <v>0.75336000000000003</v>
      </c>
      <c r="N975" s="7">
        <f t="shared" si="111"/>
        <v>1.5695000000000014</v>
      </c>
    </row>
    <row r="976" spans="1:14">
      <c r="A976" t="s">
        <v>29</v>
      </c>
      <c r="B976" t="s">
        <v>16</v>
      </c>
      <c r="C976">
        <v>104</v>
      </c>
      <c r="E976" s="1">
        <v>2.63</v>
      </c>
      <c r="F976" s="1">
        <v>3.16</v>
      </c>
      <c r="G976" s="6">
        <v>258</v>
      </c>
      <c r="H976" s="9">
        <f t="shared" si="105"/>
        <v>11.534000000000001</v>
      </c>
      <c r="I976" s="9">
        <f t="shared" si="106"/>
        <v>9.599499999999999</v>
      </c>
      <c r="J976" s="9">
        <f t="shared" si="107"/>
        <v>9.599499999999999</v>
      </c>
      <c r="K976" s="9">
        <f t="shared" si="108"/>
        <v>9.599499999999999</v>
      </c>
      <c r="L976" s="7">
        <f t="shared" si="109"/>
        <v>1.9345000000000017</v>
      </c>
      <c r="M976" s="10">
        <f t="shared" si="110"/>
        <v>0</v>
      </c>
      <c r="N976" s="7">
        <f t="shared" si="111"/>
        <v>1.9345000000000017</v>
      </c>
    </row>
    <row r="977" spans="1:14">
      <c r="A977" t="s">
        <v>29</v>
      </c>
      <c r="B977" t="s">
        <v>16</v>
      </c>
      <c r="C977">
        <v>105</v>
      </c>
      <c r="D977" s="2">
        <v>1.9E-2</v>
      </c>
      <c r="E977" s="1">
        <v>3.11</v>
      </c>
      <c r="F977" s="1">
        <v>2.65</v>
      </c>
      <c r="G977" s="6">
        <v>258</v>
      </c>
      <c r="H977" s="9">
        <f t="shared" si="105"/>
        <v>9.6724999999999994</v>
      </c>
      <c r="I977" s="9">
        <f t="shared" si="106"/>
        <v>11.3515</v>
      </c>
      <c r="J977" s="9">
        <f t="shared" si="107"/>
        <v>11.40052</v>
      </c>
      <c r="K977" s="9">
        <f t="shared" si="108"/>
        <v>11.376010000000001</v>
      </c>
      <c r="L977" s="7">
        <f t="shared" si="109"/>
        <v>-1.7035100000000014</v>
      </c>
      <c r="M977" s="10">
        <f t="shared" si="110"/>
        <v>4.9020000000000001E-2</v>
      </c>
      <c r="N977" s="7">
        <f t="shared" si="111"/>
        <v>-1.6790000000000003</v>
      </c>
    </row>
    <row r="978" spans="1:14">
      <c r="A978" t="s">
        <v>29</v>
      </c>
      <c r="B978" t="s">
        <v>16</v>
      </c>
      <c r="C978">
        <v>106</v>
      </c>
      <c r="D978" s="2">
        <v>1.27</v>
      </c>
      <c r="E978" s="1">
        <v>5.41</v>
      </c>
      <c r="F978" s="1">
        <v>6.95</v>
      </c>
      <c r="G978" s="6">
        <v>258</v>
      </c>
      <c r="H978" s="9">
        <f t="shared" si="105"/>
        <v>25.3675</v>
      </c>
      <c r="I978" s="9">
        <f t="shared" si="106"/>
        <v>19.746500000000001</v>
      </c>
      <c r="J978" s="9">
        <f t="shared" si="107"/>
        <v>23.023099999999999</v>
      </c>
      <c r="K978" s="9">
        <f t="shared" si="108"/>
        <v>21.384799999999998</v>
      </c>
      <c r="L978" s="7">
        <f t="shared" si="109"/>
        <v>3.9827000000000012</v>
      </c>
      <c r="M978" s="10">
        <f t="shared" si="110"/>
        <v>3.2766000000000002</v>
      </c>
      <c r="N978" s="7">
        <f t="shared" si="111"/>
        <v>5.6209999999999987</v>
      </c>
    </row>
    <row r="979" spans="1:14">
      <c r="A979" t="s">
        <v>29</v>
      </c>
      <c r="B979" t="s">
        <v>16</v>
      </c>
      <c r="C979">
        <v>107</v>
      </c>
      <c r="D979" s="2">
        <v>0.19700000000000001</v>
      </c>
      <c r="E979" s="1">
        <v>1.42</v>
      </c>
      <c r="F979" s="1">
        <v>1.47</v>
      </c>
      <c r="G979" s="6">
        <v>258</v>
      </c>
      <c r="H979" s="9">
        <f t="shared" si="105"/>
        <v>5.3654999999999999</v>
      </c>
      <c r="I979" s="9">
        <f t="shared" si="106"/>
        <v>5.1829999999999998</v>
      </c>
      <c r="J979" s="9">
        <f t="shared" si="107"/>
        <v>5.6912599999999998</v>
      </c>
      <c r="K979" s="9">
        <f t="shared" si="108"/>
        <v>5.4371299999999998</v>
      </c>
      <c r="L979" s="7">
        <f t="shared" si="109"/>
        <v>-7.162999999999986E-2</v>
      </c>
      <c r="M979" s="10">
        <f t="shared" si="110"/>
        <v>0.50826000000000005</v>
      </c>
      <c r="N979" s="7">
        <f t="shared" si="111"/>
        <v>0.18250000000000011</v>
      </c>
    </row>
    <row r="980" spans="1:14">
      <c r="A980" t="s">
        <v>29</v>
      </c>
      <c r="B980" t="s">
        <v>16</v>
      </c>
      <c r="C980">
        <v>108</v>
      </c>
      <c r="D980" s="2">
        <v>0.158</v>
      </c>
      <c r="E980" s="1">
        <v>3.11</v>
      </c>
      <c r="F980" s="1">
        <v>3.7</v>
      </c>
      <c r="G980" s="6">
        <v>258</v>
      </c>
      <c r="H980" s="9">
        <f t="shared" si="105"/>
        <v>13.505000000000001</v>
      </c>
      <c r="I980" s="9">
        <f t="shared" si="106"/>
        <v>11.3515</v>
      </c>
      <c r="J980" s="9">
        <f t="shared" si="107"/>
        <v>11.75914</v>
      </c>
      <c r="K980" s="9">
        <f t="shared" si="108"/>
        <v>11.55532</v>
      </c>
      <c r="L980" s="7">
        <f t="shared" si="109"/>
        <v>1.9496800000000007</v>
      </c>
      <c r="M980" s="10">
        <f t="shared" si="110"/>
        <v>0.40764</v>
      </c>
      <c r="N980" s="7">
        <f t="shared" si="111"/>
        <v>2.1535000000000011</v>
      </c>
    </row>
    <row r="981" spans="1:14">
      <c r="A981" t="s">
        <v>29</v>
      </c>
      <c r="B981" t="s">
        <v>16</v>
      </c>
      <c r="C981">
        <v>109</v>
      </c>
      <c r="D981" s="2">
        <v>0.40300000000000002</v>
      </c>
      <c r="E981" s="1">
        <v>2.82</v>
      </c>
      <c r="F981" s="1">
        <v>1.44</v>
      </c>
      <c r="G981" s="6">
        <v>258</v>
      </c>
      <c r="H981" s="9">
        <f t="shared" si="105"/>
        <v>5.2559999999999993</v>
      </c>
      <c r="I981" s="9">
        <f t="shared" si="106"/>
        <v>10.292999999999999</v>
      </c>
      <c r="J981" s="9">
        <f t="shared" si="107"/>
        <v>11.332739999999999</v>
      </c>
      <c r="K981" s="9">
        <f t="shared" si="108"/>
        <v>10.81287</v>
      </c>
      <c r="L981" s="7">
        <f t="shared" si="109"/>
        <v>-5.5568700000000009</v>
      </c>
      <c r="M981" s="10">
        <f t="shared" si="110"/>
        <v>1.0397400000000001</v>
      </c>
      <c r="N981" s="7">
        <f t="shared" si="111"/>
        <v>-5.0369999999999999</v>
      </c>
    </row>
    <row r="982" spans="1:14">
      <c r="A982" t="s">
        <v>29</v>
      </c>
      <c r="B982" t="s">
        <v>16</v>
      </c>
      <c r="C982">
        <v>110</v>
      </c>
      <c r="D982" s="2">
        <v>1.038</v>
      </c>
      <c r="E982" s="1">
        <v>4.8</v>
      </c>
      <c r="F982" s="1">
        <v>1.37</v>
      </c>
      <c r="G982" s="6">
        <v>258</v>
      </c>
      <c r="H982" s="9">
        <f t="shared" si="105"/>
        <v>5.0005000000000006</v>
      </c>
      <c r="I982" s="9">
        <f t="shared" si="106"/>
        <v>17.52</v>
      </c>
      <c r="J982" s="9">
        <f t="shared" si="107"/>
        <v>20.198039999999999</v>
      </c>
      <c r="K982" s="9">
        <f t="shared" si="108"/>
        <v>18.859020000000001</v>
      </c>
      <c r="L982" s="7">
        <f t="shared" si="109"/>
        <v>-13.85852</v>
      </c>
      <c r="M982" s="10">
        <f t="shared" si="110"/>
        <v>2.6780400000000002</v>
      </c>
      <c r="N982" s="7">
        <f t="shared" si="111"/>
        <v>-12.519499999999999</v>
      </c>
    </row>
    <row r="983" spans="1:14">
      <c r="A983" t="s">
        <v>29</v>
      </c>
      <c r="B983" t="s">
        <v>16</v>
      </c>
      <c r="C983">
        <v>111</v>
      </c>
      <c r="D983" s="2">
        <v>0.78100000000000003</v>
      </c>
      <c r="E983" s="1">
        <v>2</v>
      </c>
      <c r="F983" s="1">
        <v>1.37</v>
      </c>
      <c r="G983" s="6">
        <v>258</v>
      </c>
      <c r="H983" s="9">
        <f t="shared" si="105"/>
        <v>5.0005000000000006</v>
      </c>
      <c r="I983" s="9">
        <f t="shared" si="106"/>
        <v>7.3</v>
      </c>
      <c r="J983" s="9">
        <f t="shared" si="107"/>
        <v>9.3149800000000003</v>
      </c>
      <c r="K983" s="9">
        <f t="shared" si="108"/>
        <v>8.3074899999999996</v>
      </c>
      <c r="L983" s="7">
        <f t="shared" si="109"/>
        <v>-3.306989999999999</v>
      </c>
      <c r="M983" s="10">
        <f t="shared" si="110"/>
        <v>2.01498</v>
      </c>
      <c r="N983" s="7">
        <f t="shared" si="111"/>
        <v>-2.2994999999999992</v>
      </c>
    </row>
    <row r="984" spans="1:14">
      <c r="A984" t="s">
        <v>29</v>
      </c>
      <c r="B984" t="s">
        <v>16</v>
      </c>
      <c r="C984">
        <v>112</v>
      </c>
      <c r="D984" s="2">
        <v>0.85299999999999998</v>
      </c>
      <c r="E984" s="1">
        <v>3.41</v>
      </c>
      <c r="F984" s="1">
        <v>1.64</v>
      </c>
      <c r="G984" s="6">
        <v>258</v>
      </c>
      <c r="H984" s="9">
        <f t="shared" si="105"/>
        <v>5.9859999999999998</v>
      </c>
      <c r="I984" s="9">
        <f t="shared" si="106"/>
        <v>12.4465</v>
      </c>
      <c r="J984" s="9">
        <f t="shared" si="107"/>
        <v>14.64724</v>
      </c>
      <c r="K984" s="9">
        <f t="shared" si="108"/>
        <v>13.54687</v>
      </c>
      <c r="L984" s="7">
        <f t="shared" si="109"/>
        <v>-7.5608700000000004</v>
      </c>
      <c r="M984" s="10">
        <f t="shared" si="110"/>
        <v>2.2007399999999997</v>
      </c>
      <c r="N984" s="7">
        <f t="shared" si="111"/>
        <v>-6.4605000000000006</v>
      </c>
    </row>
    <row r="985" spans="1:14">
      <c r="A985" t="s">
        <v>29</v>
      </c>
      <c r="B985" t="s">
        <v>16</v>
      </c>
      <c r="C985">
        <v>113</v>
      </c>
      <c r="D985" s="2">
        <v>3.6999999999999998E-2</v>
      </c>
      <c r="E985" s="1">
        <v>0.78</v>
      </c>
      <c r="F985" s="1">
        <v>0.92</v>
      </c>
      <c r="G985" s="6">
        <v>258</v>
      </c>
      <c r="H985" s="9">
        <f t="shared" si="105"/>
        <v>3.3580000000000001</v>
      </c>
      <c r="I985" s="9">
        <f t="shared" si="106"/>
        <v>2.847</v>
      </c>
      <c r="J985" s="9">
        <f t="shared" si="107"/>
        <v>2.9424600000000001</v>
      </c>
      <c r="K985" s="9">
        <f t="shared" si="108"/>
        <v>2.89473</v>
      </c>
      <c r="L985" s="7">
        <f t="shared" si="109"/>
        <v>0.46327000000000007</v>
      </c>
      <c r="M985" s="10">
        <f t="shared" si="110"/>
        <v>9.5459999999999989E-2</v>
      </c>
      <c r="N985" s="7">
        <f t="shared" si="111"/>
        <v>0.51100000000000012</v>
      </c>
    </row>
    <row r="986" spans="1:14">
      <c r="A986" t="s">
        <v>29</v>
      </c>
      <c r="B986" t="s">
        <v>16</v>
      </c>
      <c r="C986">
        <v>114</v>
      </c>
      <c r="D986" s="2">
        <v>4.2999999999999997E-2</v>
      </c>
      <c r="E986" s="1">
        <v>3.36</v>
      </c>
      <c r="F986" s="1">
        <v>3.93</v>
      </c>
      <c r="G986" s="6">
        <v>258</v>
      </c>
      <c r="H986" s="9">
        <f t="shared" si="105"/>
        <v>14.3445</v>
      </c>
      <c r="I986" s="9">
        <f t="shared" si="106"/>
        <v>12.263999999999999</v>
      </c>
      <c r="J986" s="9">
        <f t="shared" si="107"/>
        <v>12.374939999999999</v>
      </c>
      <c r="K986" s="9">
        <f t="shared" si="108"/>
        <v>12.319469999999999</v>
      </c>
      <c r="L986" s="7">
        <f t="shared" si="109"/>
        <v>2.025030000000001</v>
      </c>
      <c r="M986" s="10">
        <f t="shared" si="110"/>
        <v>0.11094</v>
      </c>
      <c r="N986" s="7">
        <f t="shared" si="111"/>
        <v>2.0805000000000007</v>
      </c>
    </row>
    <row r="987" spans="1:14">
      <c r="A987" t="s">
        <v>29</v>
      </c>
      <c r="B987" t="s">
        <v>17</v>
      </c>
      <c r="C987">
        <v>1</v>
      </c>
      <c r="D987" s="2">
        <v>3.2970000000000002</v>
      </c>
      <c r="E987" s="1">
        <v>4.49</v>
      </c>
      <c r="F987" s="1">
        <v>4.93</v>
      </c>
      <c r="G987" s="6">
        <v>453</v>
      </c>
      <c r="H987" s="9">
        <f t="shared" si="105"/>
        <v>17.994499999999999</v>
      </c>
      <c r="I987" s="9">
        <f t="shared" si="106"/>
        <v>16.388500000000001</v>
      </c>
      <c r="J987" s="9">
        <f t="shared" si="107"/>
        <v>31.323910000000001</v>
      </c>
      <c r="K987" s="9">
        <f t="shared" si="108"/>
        <v>23.856205000000003</v>
      </c>
      <c r="L987" s="7">
        <f t="shared" si="109"/>
        <v>-5.8617050000000042</v>
      </c>
      <c r="M987" s="10">
        <f t="shared" si="110"/>
        <v>14.935410000000001</v>
      </c>
      <c r="N987" s="7">
        <f t="shared" si="111"/>
        <v>1.6059999999999981</v>
      </c>
    </row>
    <row r="988" spans="1:14">
      <c r="A988" t="s">
        <v>29</v>
      </c>
      <c r="B988" t="s">
        <v>17</v>
      </c>
      <c r="C988">
        <v>2</v>
      </c>
      <c r="D988" s="2">
        <v>0</v>
      </c>
      <c r="E988" s="1">
        <v>0.51</v>
      </c>
      <c r="F988" s="1">
        <v>0.53</v>
      </c>
      <c r="G988" s="6">
        <v>453</v>
      </c>
      <c r="H988" s="9">
        <f t="shared" si="105"/>
        <v>1.9345000000000001</v>
      </c>
      <c r="I988" s="9">
        <f t="shared" si="106"/>
        <v>1.8614999999999999</v>
      </c>
      <c r="J988" s="9">
        <f t="shared" si="107"/>
        <v>1.8614999999999999</v>
      </c>
      <c r="K988" s="9">
        <f t="shared" si="108"/>
        <v>1.8614999999999999</v>
      </c>
      <c r="L988" s="7">
        <f t="shared" si="109"/>
        <v>7.3000000000000176E-2</v>
      </c>
      <c r="M988" s="10">
        <f t="shared" si="110"/>
        <v>0</v>
      </c>
      <c r="N988" s="7">
        <f t="shared" si="111"/>
        <v>7.3000000000000176E-2</v>
      </c>
    </row>
    <row r="989" spans="1:14">
      <c r="A989" t="s">
        <v>29</v>
      </c>
      <c r="B989" t="s">
        <v>17</v>
      </c>
      <c r="C989">
        <v>3</v>
      </c>
      <c r="D989" s="2">
        <v>0</v>
      </c>
      <c r="E989" s="1">
        <v>3.67</v>
      </c>
      <c r="F989" s="1">
        <v>3.64</v>
      </c>
      <c r="G989" s="6">
        <v>453</v>
      </c>
      <c r="H989" s="9">
        <f t="shared" si="105"/>
        <v>13.286</v>
      </c>
      <c r="I989" s="9">
        <f t="shared" si="106"/>
        <v>13.3955</v>
      </c>
      <c r="J989" s="9">
        <f t="shared" si="107"/>
        <v>13.3955</v>
      </c>
      <c r="K989" s="9">
        <f t="shared" si="108"/>
        <v>13.3955</v>
      </c>
      <c r="L989" s="7">
        <f t="shared" si="109"/>
        <v>-0.1095000000000006</v>
      </c>
      <c r="M989" s="10">
        <f t="shared" si="110"/>
        <v>0</v>
      </c>
      <c r="N989" s="7">
        <f t="shared" si="111"/>
        <v>-0.1095000000000006</v>
      </c>
    </row>
    <row r="990" spans="1:14">
      <c r="A990" t="s">
        <v>29</v>
      </c>
      <c r="B990" t="s">
        <v>17</v>
      </c>
      <c r="C990">
        <v>4</v>
      </c>
      <c r="D990" s="2">
        <v>0.182</v>
      </c>
      <c r="E990" s="1">
        <v>3.36</v>
      </c>
      <c r="F990" s="1">
        <v>2.57</v>
      </c>
      <c r="G990" s="6">
        <v>453</v>
      </c>
      <c r="H990" s="9">
        <f t="shared" si="105"/>
        <v>9.3804999999999996</v>
      </c>
      <c r="I990" s="9">
        <f t="shared" si="106"/>
        <v>12.263999999999999</v>
      </c>
      <c r="J990" s="9">
        <f t="shared" si="107"/>
        <v>13.08846</v>
      </c>
      <c r="K990" s="9">
        <f t="shared" si="108"/>
        <v>12.67623</v>
      </c>
      <c r="L990" s="7">
        <f t="shared" si="109"/>
        <v>-3.2957300000000007</v>
      </c>
      <c r="M990" s="10">
        <f t="shared" si="110"/>
        <v>0.82445999999999997</v>
      </c>
      <c r="N990" s="7">
        <f t="shared" si="111"/>
        <v>-2.8834999999999997</v>
      </c>
    </row>
    <row r="991" spans="1:14">
      <c r="A991" t="s">
        <v>29</v>
      </c>
      <c r="B991" t="s">
        <v>17</v>
      </c>
      <c r="C991">
        <v>5</v>
      </c>
      <c r="D991" s="2">
        <v>0.17799999999999999</v>
      </c>
      <c r="E991" s="1">
        <v>2.48</v>
      </c>
      <c r="F991" s="1">
        <v>1.96</v>
      </c>
      <c r="G991" s="6">
        <v>453</v>
      </c>
      <c r="H991" s="9">
        <f t="shared" si="105"/>
        <v>7.1539999999999999</v>
      </c>
      <c r="I991" s="9">
        <f t="shared" si="106"/>
        <v>9.0519999999999996</v>
      </c>
      <c r="J991" s="9">
        <f t="shared" si="107"/>
        <v>9.8583400000000001</v>
      </c>
      <c r="K991" s="9">
        <f t="shared" si="108"/>
        <v>9.455169999999999</v>
      </c>
      <c r="L991" s="7">
        <f t="shared" si="109"/>
        <v>-2.301169999999999</v>
      </c>
      <c r="M991" s="10">
        <f t="shared" si="110"/>
        <v>0.80634000000000006</v>
      </c>
      <c r="N991" s="7">
        <f t="shared" si="111"/>
        <v>-1.8979999999999997</v>
      </c>
    </row>
    <row r="992" spans="1:14">
      <c r="A992" t="s">
        <v>29</v>
      </c>
      <c r="B992" t="s">
        <v>17</v>
      </c>
      <c r="C992">
        <v>6</v>
      </c>
      <c r="D992" s="2">
        <v>0</v>
      </c>
      <c r="E992" s="1">
        <v>1</v>
      </c>
      <c r="F992" s="1">
        <v>1.25</v>
      </c>
      <c r="G992" s="6">
        <v>453</v>
      </c>
      <c r="H992" s="9">
        <f t="shared" si="105"/>
        <v>4.5625</v>
      </c>
      <c r="I992" s="9">
        <f t="shared" si="106"/>
        <v>3.65</v>
      </c>
      <c r="J992" s="9">
        <f t="shared" si="107"/>
        <v>3.65</v>
      </c>
      <c r="K992" s="9">
        <f t="shared" si="108"/>
        <v>3.65</v>
      </c>
      <c r="L992" s="7">
        <f t="shared" si="109"/>
        <v>0.91250000000000009</v>
      </c>
      <c r="M992" s="10">
        <f t="shared" si="110"/>
        <v>0</v>
      </c>
      <c r="N992" s="7">
        <f t="shared" si="111"/>
        <v>0.91250000000000009</v>
      </c>
    </row>
    <row r="993" spans="1:14">
      <c r="A993" t="s">
        <v>29</v>
      </c>
      <c r="B993" t="s">
        <v>17</v>
      </c>
      <c r="C993">
        <v>7</v>
      </c>
      <c r="D993" s="2">
        <v>0.02</v>
      </c>
      <c r="E993" s="1">
        <v>1.95</v>
      </c>
      <c r="F993" s="1">
        <v>1.67</v>
      </c>
      <c r="G993" s="6">
        <v>453</v>
      </c>
      <c r="H993" s="9">
        <f t="shared" si="105"/>
        <v>6.0954999999999995</v>
      </c>
      <c r="I993" s="9">
        <f t="shared" si="106"/>
        <v>7.1174999999999997</v>
      </c>
      <c r="J993" s="9">
        <f t="shared" si="107"/>
        <v>7.2081</v>
      </c>
      <c r="K993" s="9">
        <f t="shared" si="108"/>
        <v>7.1627999999999998</v>
      </c>
      <c r="L993" s="7">
        <f t="shared" si="109"/>
        <v>-1.0673000000000004</v>
      </c>
      <c r="M993" s="10">
        <f t="shared" si="110"/>
        <v>9.06E-2</v>
      </c>
      <c r="N993" s="7">
        <f t="shared" si="111"/>
        <v>-1.0220000000000002</v>
      </c>
    </row>
    <row r="994" spans="1:14">
      <c r="A994" t="s">
        <v>29</v>
      </c>
      <c r="B994" t="s">
        <v>17</v>
      </c>
      <c r="C994">
        <v>8</v>
      </c>
      <c r="D994" s="2">
        <v>2.4E-2</v>
      </c>
      <c r="E994" s="1">
        <v>1.89</v>
      </c>
      <c r="F994" s="1">
        <v>2.15</v>
      </c>
      <c r="G994" s="6">
        <v>453</v>
      </c>
      <c r="H994" s="9">
        <f t="shared" si="105"/>
        <v>7.8474999999999993</v>
      </c>
      <c r="I994" s="9">
        <f t="shared" si="106"/>
        <v>6.8984999999999994</v>
      </c>
      <c r="J994" s="9">
        <f t="shared" si="107"/>
        <v>7.0072199999999993</v>
      </c>
      <c r="K994" s="9">
        <f t="shared" si="108"/>
        <v>6.9528599999999994</v>
      </c>
      <c r="L994" s="7">
        <f t="shared" si="109"/>
        <v>0.89463999999999988</v>
      </c>
      <c r="M994" s="10">
        <f t="shared" si="110"/>
        <v>0.10872</v>
      </c>
      <c r="N994" s="7">
        <f t="shared" si="111"/>
        <v>0.94899999999999984</v>
      </c>
    </row>
    <row r="995" spans="1:14">
      <c r="A995" t="s">
        <v>29</v>
      </c>
      <c r="B995" t="s">
        <v>17</v>
      </c>
      <c r="C995">
        <v>9</v>
      </c>
      <c r="D995" s="2">
        <v>0</v>
      </c>
      <c r="E995" s="1">
        <v>2.2799999999999998</v>
      </c>
      <c r="F995" s="1">
        <v>2.42</v>
      </c>
      <c r="G995" s="6">
        <v>453</v>
      </c>
      <c r="H995" s="9">
        <f t="shared" si="105"/>
        <v>8.8330000000000002</v>
      </c>
      <c r="I995" s="9">
        <f t="shared" si="106"/>
        <v>8.3219999999999992</v>
      </c>
      <c r="J995" s="9">
        <f t="shared" si="107"/>
        <v>8.3219999999999992</v>
      </c>
      <c r="K995" s="9">
        <f t="shared" si="108"/>
        <v>8.3219999999999992</v>
      </c>
      <c r="L995" s="7">
        <f t="shared" si="109"/>
        <v>0.51100000000000101</v>
      </c>
      <c r="M995" s="10">
        <f t="shared" si="110"/>
        <v>0</v>
      </c>
      <c r="N995" s="7">
        <f t="shared" si="111"/>
        <v>0.51100000000000101</v>
      </c>
    </row>
    <row r="996" spans="1:14">
      <c r="A996" t="s">
        <v>29</v>
      </c>
      <c r="B996" t="s">
        <v>17</v>
      </c>
      <c r="C996">
        <v>10</v>
      </c>
      <c r="D996" s="2">
        <v>0.14000000000000001</v>
      </c>
      <c r="E996" s="1">
        <v>1.08</v>
      </c>
      <c r="F996" s="1">
        <v>1.33</v>
      </c>
      <c r="G996" s="6">
        <v>453</v>
      </c>
      <c r="H996" s="9">
        <f t="shared" si="105"/>
        <v>4.8544999999999998</v>
      </c>
      <c r="I996" s="9">
        <f t="shared" si="106"/>
        <v>3.9420000000000002</v>
      </c>
      <c r="J996" s="9">
        <f t="shared" si="107"/>
        <v>4.5762</v>
      </c>
      <c r="K996" s="9">
        <f t="shared" si="108"/>
        <v>4.2591000000000001</v>
      </c>
      <c r="L996" s="7">
        <f t="shared" si="109"/>
        <v>0.59539999999999971</v>
      </c>
      <c r="M996" s="10">
        <f t="shared" si="110"/>
        <v>0.6342000000000001</v>
      </c>
      <c r="N996" s="7">
        <f t="shared" si="111"/>
        <v>0.91249999999999964</v>
      </c>
    </row>
    <row r="997" spans="1:14">
      <c r="A997" t="s">
        <v>29</v>
      </c>
      <c r="B997" t="s">
        <v>17</v>
      </c>
      <c r="C997">
        <v>11</v>
      </c>
      <c r="D997" s="2">
        <v>0</v>
      </c>
      <c r="E997" s="1">
        <v>1.1499999999999999</v>
      </c>
      <c r="F997" s="1">
        <v>1.4</v>
      </c>
      <c r="G997" s="6">
        <v>453</v>
      </c>
      <c r="H997" s="9">
        <f t="shared" si="105"/>
        <v>5.1099999999999994</v>
      </c>
      <c r="I997" s="9">
        <f t="shared" si="106"/>
        <v>4.1974999999999998</v>
      </c>
      <c r="J997" s="9">
        <f t="shared" si="107"/>
        <v>4.1974999999999998</v>
      </c>
      <c r="K997" s="9">
        <f t="shared" si="108"/>
        <v>4.1974999999999998</v>
      </c>
      <c r="L997" s="7">
        <f t="shared" si="109"/>
        <v>0.91249999999999964</v>
      </c>
      <c r="M997" s="10">
        <f t="shared" si="110"/>
        <v>0</v>
      </c>
      <c r="N997" s="7">
        <f t="shared" si="111"/>
        <v>0.91249999999999964</v>
      </c>
    </row>
    <row r="998" spans="1:14">
      <c r="A998" t="s">
        <v>29</v>
      </c>
      <c r="B998" t="s">
        <v>17</v>
      </c>
      <c r="C998">
        <v>12</v>
      </c>
      <c r="D998" s="2">
        <v>0</v>
      </c>
      <c r="E998" s="1">
        <v>1.1200000000000001</v>
      </c>
      <c r="F998" s="1">
        <v>1.1399999999999999</v>
      </c>
      <c r="G998" s="6">
        <v>453</v>
      </c>
      <c r="H998" s="9">
        <f t="shared" si="105"/>
        <v>4.1609999999999996</v>
      </c>
      <c r="I998" s="9">
        <f t="shared" si="106"/>
        <v>4.0880000000000001</v>
      </c>
      <c r="J998" s="9">
        <f t="shared" si="107"/>
        <v>4.0880000000000001</v>
      </c>
      <c r="K998" s="9">
        <f t="shared" si="108"/>
        <v>4.0880000000000001</v>
      </c>
      <c r="L998" s="7">
        <f t="shared" si="109"/>
        <v>7.299999999999951E-2</v>
      </c>
      <c r="M998" s="10">
        <f t="shared" si="110"/>
        <v>0</v>
      </c>
      <c r="N998" s="7">
        <f t="shared" si="111"/>
        <v>7.299999999999951E-2</v>
      </c>
    </row>
    <row r="999" spans="1:14">
      <c r="A999" t="s">
        <v>29</v>
      </c>
      <c r="B999" t="s">
        <v>17</v>
      </c>
      <c r="C999">
        <v>13</v>
      </c>
      <c r="D999" s="2">
        <v>1.3680000000000001</v>
      </c>
      <c r="E999" s="1">
        <v>0.43</v>
      </c>
      <c r="F999" s="1">
        <v>0.45</v>
      </c>
      <c r="G999" s="6">
        <v>453</v>
      </c>
      <c r="H999" s="9">
        <f t="shared" si="105"/>
        <v>1.6425000000000001</v>
      </c>
      <c r="I999" s="9">
        <f t="shared" si="106"/>
        <v>1.5694999999999999</v>
      </c>
      <c r="J999" s="9">
        <f t="shared" si="107"/>
        <v>7.7665400000000009</v>
      </c>
      <c r="K999" s="9">
        <f t="shared" si="108"/>
        <v>4.6680200000000003</v>
      </c>
      <c r="L999" s="7">
        <f t="shared" si="109"/>
        <v>-3.0255200000000002</v>
      </c>
      <c r="M999" s="10">
        <f t="shared" si="110"/>
        <v>6.1970400000000003</v>
      </c>
      <c r="N999" s="7">
        <f t="shared" si="111"/>
        <v>7.3000000000000176E-2</v>
      </c>
    </row>
    <row r="1000" spans="1:14">
      <c r="A1000" t="s">
        <v>29</v>
      </c>
      <c r="B1000" t="s">
        <v>17</v>
      </c>
      <c r="C1000">
        <v>14</v>
      </c>
      <c r="E1000" s="1">
        <v>0.97</v>
      </c>
      <c r="F1000" s="1">
        <v>0.99</v>
      </c>
      <c r="G1000" s="6">
        <v>453</v>
      </c>
      <c r="H1000" s="9">
        <f t="shared" si="105"/>
        <v>3.6134999999999997</v>
      </c>
      <c r="I1000" s="9">
        <f t="shared" si="106"/>
        <v>3.5404999999999998</v>
      </c>
      <c r="J1000" s="9">
        <f t="shared" si="107"/>
        <v>3.5404999999999998</v>
      </c>
      <c r="K1000" s="9">
        <f t="shared" si="108"/>
        <v>3.5404999999999998</v>
      </c>
      <c r="L1000" s="7">
        <f t="shared" si="109"/>
        <v>7.2999999999999954E-2</v>
      </c>
      <c r="M1000" s="10">
        <f t="shared" si="110"/>
        <v>0</v>
      </c>
      <c r="N1000" s="7">
        <f t="shared" si="111"/>
        <v>7.2999999999999954E-2</v>
      </c>
    </row>
    <row r="1001" spans="1:14">
      <c r="A1001" t="s">
        <v>29</v>
      </c>
      <c r="B1001" t="s">
        <v>17</v>
      </c>
      <c r="C1001">
        <v>15</v>
      </c>
      <c r="D1001" s="2">
        <v>0</v>
      </c>
      <c r="E1001" s="1">
        <v>0.21</v>
      </c>
      <c r="F1001" s="1">
        <v>0.23</v>
      </c>
      <c r="G1001" s="6">
        <v>453</v>
      </c>
      <c r="H1001" s="9">
        <f t="shared" si="105"/>
        <v>0.83950000000000002</v>
      </c>
      <c r="I1001" s="9">
        <f t="shared" si="106"/>
        <v>0.76649999999999996</v>
      </c>
      <c r="J1001" s="9">
        <f t="shared" si="107"/>
        <v>0.76649999999999996</v>
      </c>
      <c r="K1001" s="9">
        <f t="shared" si="108"/>
        <v>0.76649999999999996</v>
      </c>
      <c r="L1001" s="7">
        <f t="shared" si="109"/>
        <v>7.3000000000000065E-2</v>
      </c>
      <c r="M1001" s="10">
        <f t="shared" si="110"/>
        <v>0</v>
      </c>
      <c r="N1001" s="7">
        <f t="shared" si="111"/>
        <v>7.3000000000000065E-2</v>
      </c>
    </row>
    <row r="1002" spans="1:14">
      <c r="A1002" t="s">
        <v>29</v>
      </c>
      <c r="B1002" t="s">
        <v>17</v>
      </c>
      <c r="C1002">
        <v>16</v>
      </c>
      <c r="D1002" s="2">
        <v>0</v>
      </c>
      <c r="E1002" s="1">
        <v>1.71</v>
      </c>
      <c r="F1002" s="1">
        <v>1.75</v>
      </c>
      <c r="G1002" s="6">
        <v>453</v>
      </c>
      <c r="H1002" s="9">
        <f t="shared" si="105"/>
        <v>6.3875000000000002</v>
      </c>
      <c r="I1002" s="9">
        <f t="shared" si="106"/>
        <v>6.2414999999999994</v>
      </c>
      <c r="J1002" s="9">
        <f t="shared" si="107"/>
        <v>6.2414999999999994</v>
      </c>
      <c r="K1002" s="9">
        <f t="shared" si="108"/>
        <v>6.2414999999999994</v>
      </c>
      <c r="L1002" s="7">
        <f t="shared" si="109"/>
        <v>0.1460000000000008</v>
      </c>
      <c r="M1002" s="10">
        <f t="shared" si="110"/>
        <v>0</v>
      </c>
      <c r="N1002" s="7">
        <f t="shared" si="111"/>
        <v>0.1460000000000008</v>
      </c>
    </row>
    <row r="1003" spans="1:14">
      <c r="A1003" t="s">
        <v>29</v>
      </c>
      <c r="B1003" t="s">
        <v>17</v>
      </c>
      <c r="C1003">
        <v>17</v>
      </c>
      <c r="D1003" s="2">
        <v>0</v>
      </c>
      <c r="E1003" s="1">
        <v>1.04</v>
      </c>
      <c r="F1003" s="1">
        <v>1.06</v>
      </c>
      <c r="G1003" s="6">
        <v>453</v>
      </c>
      <c r="H1003" s="9">
        <f t="shared" si="105"/>
        <v>3.8690000000000002</v>
      </c>
      <c r="I1003" s="9">
        <f t="shared" si="106"/>
        <v>3.7959999999999998</v>
      </c>
      <c r="J1003" s="9">
        <f t="shared" si="107"/>
        <v>3.7959999999999998</v>
      </c>
      <c r="K1003" s="9">
        <f t="shared" si="108"/>
        <v>3.7959999999999998</v>
      </c>
      <c r="L1003" s="7">
        <f t="shared" si="109"/>
        <v>7.3000000000000398E-2</v>
      </c>
      <c r="M1003" s="10">
        <f t="shared" si="110"/>
        <v>0</v>
      </c>
      <c r="N1003" s="7">
        <f t="shared" si="111"/>
        <v>7.3000000000000398E-2</v>
      </c>
    </row>
    <row r="1004" spans="1:14">
      <c r="A1004" t="s">
        <v>29</v>
      </c>
      <c r="B1004" t="s">
        <v>17</v>
      </c>
      <c r="C1004">
        <v>18</v>
      </c>
      <c r="D1004" s="2">
        <v>0</v>
      </c>
      <c r="E1004" s="1">
        <v>0.81</v>
      </c>
      <c r="F1004" s="1">
        <v>0.83</v>
      </c>
      <c r="G1004" s="6">
        <v>453</v>
      </c>
      <c r="H1004" s="9">
        <f t="shared" si="105"/>
        <v>3.0294999999999996</v>
      </c>
      <c r="I1004" s="9">
        <f t="shared" si="106"/>
        <v>2.9565000000000001</v>
      </c>
      <c r="J1004" s="9">
        <f t="shared" si="107"/>
        <v>2.9565000000000001</v>
      </c>
      <c r="K1004" s="9">
        <f t="shared" si="108"/>
        <v>2.9565000000000001</v>
      </c>
      <c r="L1004" s="7">
        <f t="shared" si="109"/>
        <v>7.299999999999951E-2</v>
      </c>
      <c r="M1004" s="10">
        <f t="shared" si="110"/>
        <v>0</v>
      </c>
      <c r="N1004" s="7">
        <f t="shared" si="111"/>
        <v>7.299999999999951E-2</v>
      </c>
    </row>
    <row r="1005" spans="1:14">
      <c r="A1005" t="s">
        <v>29</v>
      </c>
      <c r="B1005" t="s">
        <v>17</v>
      </c>
      <c r="C1005">
        <v>19</v>
      </c>
      <c r="D1005" s="2">
        <v>0</v>
      </c>
      <c r="E1005" s="1">
        <v>1.47</v>
      </c>
      <c r="F1005" s="1">
        <v>1.5</v>
      </c>
      <c r="G1005" s="6">
        <v>453</v>
      </c>
      <c r="H1005" s="9">
        <f t="shared" si="105"/>
        <v>5.4749999999999996</v>
      </c>
      <c r="I1005" s="9">
        <f t="shared" si="106"/>
        <v>5.3654999999999999</v>
      </c>
      <c r="J1005" s="9">
        <f t="shared" si="107"/>
        <v>5.3654999999999999</v>
      </c>
      <c r="K1005" s="9">
        <f t="shared" si="108"/>
        <v>5.3654999999999999</v>
      </c>
      <c r="L1005" s="7">
        <f t="shared" si="109"/>
        <v>0.10949999999999971</v>
      </c>
      <c r="M1005" s="10">
        <f t="shared" si="110"/>
        <v>0</v>
      </c>
      <c r="N1005" s="7">
        <f t="shared" si="111"/>
        <v>0.10949999999999971</v>
      </c>
    </row>
    <row r="1006" spans="1:14">
      <c r="A1006" t="s">
        <v>29</v>
      </c>
      <c r="B1006" t="s">
        <v>17</v>
      </c>
      <c r="C1006">
        <v>20</v>
      </c>
      <c r="D1006" s="2">
        <v>0</v>
      </c>
      <c r="E1006" s="1">
        <v>0.28000000000000003</v>
      </c>
      <c r="F1006" s="1">
        <v>0.3</v>
      </c>
      <c r="G1006" s="6">
        <v>453</v>
      </c>
      <c r="H1006" s="9">
        <f t="shared" si="105"/>
        <v>1.095</v>
      </c>
      <c r="I1006" s="9">
        <f t="shared" si="106"/>
        <v>1.022</v>
      </c>
      <c r="J1006" s="9">
        <f t="shared" si="107"/>
        <v>1.022</v>
      </c>
      <c r="K1006" s="9">
        <f t="shared" si="108"/>
        <v>1.022</v>
      </c>
      <c r="L1006" s="7">
        <f t="shared" si="109"/>
        <v>7.2999999999999954E-2</v>
      </c>
      <c r="M1006" s="10">
        <f t="shared" si="110"/>
        <v>0</v>
      </c>
      <c r="N1006" s="7">
        <f t="shared" si="111"/>
        <v>7.2999999999999954E-2</v>
      </c>
    </row>
    <row r="1007" spans="1:14">
      <c r="A1007" t="s">
        <v>29</v>
      </c>
      <c r="B1007" t="s">
        <v>17</v>
      </c>
      <c r="C1007">
        <v>21</v>
      </c>
      <c r="D1007" s="2">
        <v>0</v>
      </c>
      <c r="E1007" s="1">
        <v>2.5099999999999998</v>
      </c>
      <c r="F1007" s="1">
        <v>2.78</v>
      </c>
      <c r="G1007" s="6">
        <v>453</v>
      </c>
      <c r="H1007" s="9">
        <f t="shared" si="105"/>
        <v>10.146999999999998</v>
      </c>
      <c r="I1007" s="9">
        <f t="shared" si="106"/>
        <v>9.1614999999999984</v>
      </c>
      <c r="J1007" s="9">
        <f t="shared" si="107"/>
        <v>9.1614999999999984</v>
      </c>
      <c r="K1007" s="9">
        <f t="shared" si="108"/>
        <v>9.1614999999999984</v>
      </c>
      <c r="L1007" s="7">
        <f t="shared" si="109"/>
        <v>0.98550000000000004</v>
      </c>
      <c r="M1007" s="10">
        <f t="shared" si="110"/>
        <v>0</v>
      </c>
      <c r="N1007" s="7">
        <f t="shared" si="111"/>
        <v>0.98550000000000004</v>
      </c>
    </row>
    <row r="1008" spans="1:14">
      <c r="A1008" t="s">
        <v>29</v>
      </c>
      <c r="B1008" t="s">
        <v>17</v>
      </c>
      <c r="C1008">
        <v>22</v>
      </c>
      <c r="D1008" s="2">
        <v>0</v>
      </c>
      <c r="E1008" s="1">
        <v>1.9</v>
      </c>
      <c r="F1008" s="1">
        <v>1.52</v>
      </c>
      <c r="G1008" s="6">
        <v>453</v>
      </c>
      <c r="H1008" s="9">
        <f t="shared" si="105"/>
        <v>5.548</v>
      </c>
      <c r="I1008" s="9">
        <f t="shared" si="106"/>
        <v>6.9349999999999996</v>
      </c>
      <c r="J1008" s="9">
        <f t="shared" si="107"/>
        <v>6.9349999999999996</v>
      </c>
      <c r="K1008" s="9">
        <f t="shared" si="108"/>
        <v>6.9349999999999996</v>
      </c>
      <c r="L1008" s="7">
        <f t="shared" si="109"/>
        <v>-1.3869999999999996</v>
      </c>
      <c r="M1008" s="10">
        <f t="shared" si="110"/>
        <v>0</v>
      </c>
      <c r="N1008" s="7">
        <f t="shared" si="111"/>
        <v>-1.3869999999999996</v>
      </c>
    </row>
    <row r="1009" spans="1:14">
      <c r="A1009" t="s">
        <v>29</v>
      </c>
      <c r="B1009" t="s">
        <v>17</v>
      </c>
      <c r="C1009">
        <v>23</v>
      </c>
      <c r="D1009" s="2">
        <v>0</v>
      </c>
      <c r="E1009" s="1">
        <v>1.57</v>
      </c>
      <c r="F1009" s="1">
        <v>1.24</v>
      </c>
      <c r="G1009" s="6">
        <v>453</v>
      </c>
      <c r="H1009" s="9">
        <f t="shared" si="105"/>
        <v>4.5259999999999998</v>
      </c>
      <c r="I1009" s="9">
        <f t="shared" si="106"/>
        <v>5.7305000000000001</v>
      </c>
      <c r="J1009" s="9">
        <f t="shared" si="107"/>
        <v>5.7305000000000001</v>
      </c>
      <c r="K1009" s="9">
        <f t="shared" si="108"/>
        <v>5.7305000000000001</v>
      </c>
      <c r="L1009" s="7">
        <f t="shared" si="109"/>
        <v>-1.2045000000000003</v>
      </c>
      <c r="M1009" s="10">
        <f t="shared" si="110"/>
        <v>0</v>
      </c>
      <c r="N1009" s="7">
        <f t="shared" si="111"/>
        <v>-1.2045000000000003</v>
      </c>
    </row>
    <row r="1010" spans="1:14">
      <c r="A1010" t="s">
        <v>29</v>
      </c>
      <c r="B1010" t="s">
        <v>17</v>
      </c>
      <c r="C1010">
        <v>24</v>
      </c>
      <c r="D1010" s="2">
        <v>8.0020000000000007</v>
      </c>
      <c r="E1010" s="1">
        <v>3.12</v>
      </c>
      <c r="F1010" s="1">
        <v>1.7</v>
      </c>
      <c r="G1010" s="6">
        <v>453</v>
      </c>
      <c r="H1010" s="9">
        <f t="shared" si="105"/>
        <v>6.2050000000000001</v>
      </c>
      <c r="I1010" s="9">
        <f t="shared" si="106"/>
        <v>11.388</v>
      </c>
      <c r="J1010" s="9">
        <f t="shared" si="107"/>
        <v>47.637060000000005</v>
      </c>
      <c r="K1010" s="9">
        <f t="shared" si="108"/>
        <v>29.512530000000002</v>
      </c>
      <c r="L1010" s="7">
        <f t="shared" si="109"/>
        <v>-23.30753</v>
      </c>
      <c r="M1010" s="10">
        <f t="shared" si="110"/>
        <v>36.249060000000007</v>
      </c>
      <c r="N1010" s="7">
        <f t="shared" si="111"/>
        <v>-5.1829999999999998</v>
      </c>
    </row>
    <row r="1011" spans="1:14">
      <c r="A1011" t="s">
        <v>29</v>
      </c>
      <c r="B1011" t="s">
        <v>17</v>
      </c>
      <c r="C1011">
        <v>25</v>
      </c>
      <c r="E1011" s="1">
        <v>0.99</v>
      </c>
      <c r="F1011" s="1">
        <v>1.01</v>
      </c>
      <c r="G1011" s="6">
        <v>453</v>
      </c>
      <c r="H1011" s="9">
        <f t="shared" si="105"/>
        <v>3.6865000000000001</v>
      </c>
      <c r="I1011" s="9">
        <f t="shared" si="106"/>
        <v>3.6134999999999997</v>
      </c>
      <c r="J1011" s="9">
        <f t="shared" si="107"/>
        <v>3.6134999999999997</v>
      </c>
      <c r="K1011" s="9">
        <f t="shared" si="108"/>
        <v>3.6134999999999997</v>
      </c>
      <c r="L1011" s="7">
        <f t="shared" si="109"/>
        <v>7.3000000000000398E-2</v>
      </c>
      <c r="M1011" s="10">
        <f t="shared" si="110"/>
        <v>0</v>
      </c>
      <c r="N1011" s="7">
        <f t="shared" si="111"/>
        <v>7.3000000000000398E-2</v>
      </c>
    </row>
    <row r="1012" spans="1:14">
      <c r="A1012" t="s">
        <v>29</v>
      </c>
      <c r="B1012" t="s">
        <v>17</v>
      </c>
      <c r="C1012">
        <v>26</v>
      </c>
      <c r="D1012" s="2">
        <v>0</v>
      </c>
      <c r="E1012" s="1">
        <v>1.26</v>
      </c>
      <c r="F1012" s="1">
        <v>1.29</v>
      </c>
      <c r="G1012" s="6">
        <v>453</v>
      </c>
      <c r="H1012" s="9">
        <f t="shared" si="105"/>
        <v>4.7084999999999999</v>
      </c>
      <c r="I1012" s="9">
        <f t="shared" si="106"/>
        <v>4.5990000000000002</v>
      </c>
      <c r="J1012" s="9">
        <f t="shared" si="107"/>
        <v>4.5990000000000002</v>
      </c>
      <c r="K1012" s="9">
        <f t="shared" si="108"/>
        <v>4.5990000000000002</v>
      </c>
      <c r="L1012" s="7">
        <f t="shared" si="109"/>
        <v>0.10949999999999971</v>
      </c>
      <c r="M1012" s="10">
        <f t="shared" si="110"/>
        <v>0</v>
      </c>
      <c r="N1012" s="7">
        <f t="shared" si="111"/>
        <v>0.10949999999999971</v>
      </c>
    </row>
    <row r="1013" spans="1:14">
      <c r="A1013" t="s">
        <v>29</v>
      </c>
      <c r="B1013" t="s">
        <v>17</v>
      </c>
      <c r="C1013">
        <v>27</v>
      </c>
      <c r="D1013" s="2">
        <v>0</v>
      </c>
      <c r="E1013" s="1">
        <v>1.04</v>
      </c>
      <c r="F1013" s="1">
        <v>1.06</v>
      </c>
      <c r="G1013" s="6">
        <v>453</v>
      </c>
      <c r="H1013" s="9">
        <f t="shared" si="105"/>
        <v>3.8690000000000002</v>
      </c>
      <c r="I1013" s="9">
        <f t="shared" si="106"/>
        <v>3.7959999999999998</v>
      </c>
      <c r="J1013" s="9">
        <f t="shared" si="107"/>
        <v>3.7959999999999998</v>
      </c>
      <c r="K1013" s="9">
        <f t="shared" si="108"/>
        <v>3.7959999999999998</v>
      </c>
      <c r="L1013" s="7">
        <f t="shared" si="109"/>
        <v>7.3000000000000398E-2</v>
      </c>
      <c r="M1013" s="10">
        <f t="shared" si="110"/>
        <v>0</v>
      </c>
      <c r="N1013" s="7">
        <f t="shared" si="111"/>
        <v>7.3000000000000398E-2</v>
      </c>
    </row>
    <row r="1014" spans="1:14">
      <c r="A1014" t="s">
        <v>29</v>
      </c>
      <c r="B1014" t="s">
        <v>17</v>
      </c>
      <c r="C1014">
        <v>28</v>
      </c>
      <c r="D1014" s="2">
        <v>0.08</v>
      </c>
      <c r="E1014" s="1">
        <v>0.82</v>
      </c>
      <c r="F1014" s="1">
        <v>0.84</v>
      </c>
      <c r="G1014" s="6">
        <v>453</v>
      </c>
      <c r="H1014" s="9">
        <f t="shared" si="105"/>
        <v>3.0659999999999998</v>
      </c>
      <c r="I1014" s="9">
        <f t="shared" si="106"/>
        <v>2.9929999999999999</v>
      </c>
      <c r="J1014" s="9">
        <f t="shared" si="107"/>
        <v>3.3553999999999999</v>
      </c>
      <c r="K1014" s="9">
        <f t="shared" si="108"/>
        <v>3.1741999999999999</v>
      </c>
      <c r="L1014" s="7">
        <f t="shared" si="109"/>
        <v>-0.10820000000000007</v>
      </c>
      <c r="M1014" s="10">
        <f t="shared" si="110"/>
        <v>0.3624</v>
      </c>
      <c r="N1014" s="7">
        <f t="shared" si="111"/>
        <v>7.2999999999999954E-2</v>
      </c>
    </row>
    <row r="1015" spans="1:14">
      <c r="A1015" t="s">
        <v>29</v>
      </c>
      <c r="B1015" t="s">
        <v>17</v>
      </c>
      <c r="C1015">
        <v>29</v>
      </c>
      <c r="D1015" s="2">
        <v>2.4849999999999999</v>
      </c>
      <c r="E1015" s="1">
        <v>1.65</v>
      </c>
      <c r="F1015" s="1">
        <v>1.33</v>
      </c>
      <c r="G1015" s="6">
        <v>453</v>
      </c>
      <c r="H1015" s="9">
        <f t="shared" si="105"/>
        <v>4.8544999999999998</v>
      </c>
      <c r="I1015" s="9">
        <f t="shared" si="106"/>
        <v>6.0225</v>
      </c>
      <c r="J1015" s="9">
        <f t="shared" si="107"/>
        <v>17.27955</v>
      </c>
      <c r="K1015" s="9">
        <f t="shared" si="108"/>
        <v>11.651025000000001</v>
      </c>
      <c r="L1015" s="7">
        <f t="shared" si="109"/>
        <v>-6.7965250000000008</v>
      </c>
      <c r="M1015" s="10">
        <f t="shared" si="110"/>
        <v>11.25705</v>
      </c>
      <c r="N1015" s="7">
        <f t="shared" si="111"/>
        <v>-1.1680000000000001</v>
      </c>
    </row>
    <row r="1016" spans="1:14">
      <c r="A1016" t="s">
        <v>29</v>
      </c>
      <c r="B1016" t="s">
        <v>17</v>
      </c>
      <c r="C1016">
        <v>30</v>
      </c>
      <c r="E1016" s="1">
        <v>0.75</v>
      </c>
      <c r="F1016" s="1">
        <v>0.77</v>
      </c>
      <c r="G1016" s="6">
        <v>453</v>
      </c>
      <c r="H1016" s="9">
        <f t="shared" si="105"/>
        <v>2.8104999999999998</v>
      </c>
      <c r="I1016" s="9">
        <f t="shared" si="106"/>
        <v>2.7374999999999998</v>
      </c>
      <c r="J1016" s="9">
        <f t="shared" si="107"/>
        <v>2.7374999999999998</v>
      </c>
      <c r="K1016" s="9">
        <f t="shared" si="108"/>
        <v>2.7374999999999998</v>
      </c>
      <c r="L1016" s="7">
        <f t="shared" si="109"/>
        <v>7.2999999999999954E-2</v>
      </c>
      <c r="M1016" s="10">
        <f t="shared" si="110"/>
        <v>0</v>
      </c>
      <c r="N1016" s="7">
        <f t="shared" si="111"/>
        <v>7.2999999999999954E-2</v>
      </c>
    </row>
    <row r="1017" spans="1:14">
      <c r="A1017" t="s">
        <v>29</v>
      </c>
      <c r="B1017" t="s">
        <v>17</v>
      </c>
      <c r="C1017">
        <v>31</v>
      </c>
      <c r="D1017" s="2">
        <v>6.4039999999999999</v>
      </c>
      <c r="E1017" s="1">
        <v>1.06</v>
      </c>
      <c r="F1017" s="1">
        <v>1.31</v>
      </c>
      <c r="G1017" s="6">
        <v>453</v>
      </c>
      <c r="H1017" s="9">
        <f t="shared" si="105"/>
        <v>4.7815000000000003</v>
      </c>
      <c r="I1017" s="9">
        <f t="shared" si="106"/>
        <v>3.8690000000000002</v>
      </c>
      <c r="J1017" s="9">
        <f t="shared" si="107"/>
        <v>32.87912</v>
      </c>
      <c r="K1017" s="9">
        <f t="shared" si="108"/>
        <v>18.37406</v>
      </c>
      <c r="L1017" s="7">
        <f t="shared" si="109"/>
        <v>-13.592559999999999</v>
      </c>
      <c r="M1017" s="10">
        <f t="shared" si="110"/>
        <v>29.010120000000001</v>
      </c>
      <c r="N1017" s="7">
        <f t="shared" si="111"/>
        <v>0.91250000000000009</v>
      </c>
    </row>
    <row r="1018" spans="1:14">
      <c r="A1018" t="s">
        <v>29</v>
      </c>
      <c r="B1018" t="s">
        <v>17</v>
      </c>
      <c r="C1018">
        <v>32</v>
      </c>
      <c r="D1018" s="2">
        <v>8.5000000000000006E-2</v>
      </c>
      <c r="E1018" s="1">
        <v>1.52</v>
      </c>
      <c r="F1018" s="1">
        <v>1.78</v>
      </c>
      <c r="G1018" s="6">
        <v>453</v>
      </c>
      <c r="H1018" s="9">
        <f t="shared" si="105"/>
        <v>6.4969999999999999</v>
      </c>
      <c r="I1018" s="9">
        <f t="shared" si="106"/>
        <v>5.548</v>
      </c>
      <c r="J1018" s="9">
        <f t="shared" si="107"/>
        <v>5.9330499999999997</v>
      </c>
      <c r="K1018" s="9">
        <f t="shared" si="108"/>
        <v>5.7405249999999999</v>
      </c>
      <c r="L1018" s="7">
        <f t="shared" si="109"/>
        <v>0.75647500000000001</v>
      </c>
      <c r="M1018" s="10">
        <f t="shared" si="110"/>
        <v>0.38505</v>
      </c>
      <c r="N1018" s="7">
        <f t="shared" si="111"/>
        <v>0.94899999999999984</v>
      </c>
    </row>
    <row r="1019" spans="1:14">
      <c r="A1019" t="s">
        <v>29</v>
      </c>
      <c r="B1019" t="s">
        <v>17</v>
      </c>
      <c r="C1019">
        <v>33</v>
      </c>
      <c r="E1019" s="1">
        <v>0.49</v>
      </c>
      <c r="F1019" s="1">
        <v>0.5</v>
      </c>
      <c r="G1019" s="6">
        <v>453</v>
      </c>
      <c r="H1019" s="9">
        <f t="shared" si="105"/>
        <v>1.825</v>
      </c>
      <c r="I1019" s="9">
        <f t="shared" si="106"/>
        <v>1.7885</v>
      </c>
      <c r="J1019" s="9">
        <f t="shared" si="107"/>
        <v>1.7885</v>
      </c>
      <c r="K1019" s="9">
        <f t="shared" si="108"/>
        <v>1.7885</v>
      </c>
      <c r="L1019" s="7">
        <f t="shared" si="109"/>
        <v>3.6499999999999977E-2</v>
      </c>
      <c r="M1019" s="10">
        <f t="shared" si="110"/>
        <v>0</v>
      </c>
      <c r="N1019" s="7">
        <f t="shared" si="111"/>
        <v>3.6499999999999977E-2</v>
      </c>
    </row>
    <row r="1020" spans="1:14">
      <c r="A1020" t="s">
        <v>29</v>
      </c>
      <c r="B1020" t="s">
        <v>17</v>
      </c>
      <c r="C1020">
        <v>34</v>
      </c>
      <c r="D1020" s="2">
        <v>0</v>
      </c>
      <c r="E1020" s="1">
        <v>0.65</v>
      </c>
      <c r="F1020" s="1">
        <v>0.67</v>
      </c>
      <c r="G1020" s="6">
        <v>453</v>
      </c>
      <c r="H1020" s="9">
        <f t="shared" si="105"/>
        <v>2.4455</v>
      </c>
      <c r="I1020" s="9">
        <f t="shared" si="106"/>
        <v>2.3725000000000001</v>
      </c>
      <c r="J1020" s="9">
        <f t="shared" si="107"/>
        <v>2.3725000000000001</v>
      </c>
      <c r="K1020" s="9">
        <f t="shared" si="108"/>
        <v>2.3725000000000001</v>
      </c>
      <c r="L1020" s="7">
        <f t="shared" si="109"/>
        <v>7.2999999999999954E-2</v>
      </c>
      <c r="M1020" s="10">
        <f t="shared" si="110"/>
        <v>0</v>
      </c>
      <c r="N1020" s="7">
        <f t="shared" si="111"/>
        <v>7.2999999999999954E-2</v>
      </c>
    </row>
    <row r="1021" spans="1:14">
      <c r="A1021" t="s">
        <v>29</v>
      </c>
      <c r="B1021" t="s">
        <v>18</v>
      </c>
      <c r="C1021">
        <v>1</v>
      </c>
      <c r="D1021" s="2">
        <v>1.421</v>
      </c>
      <c r="E1021" s="1">
        <v>1.08</v>
      </c>
      <c r="F1021" s="1">
        <v>0.94</v>
      </c>
      <c r="G1021" s="6">
        <v>258</v>
      </c>
      <c r="H1021" s="9">
        <f t="shared" si="105"/>
        <v>3.4309999999999996</v>
      </c>
      <c r="I1021" s="9">
        <f t="shared" si="106"/>
        <v>3.9420000000000002</v>
      </c>
      <c r="J1021" s="9">
        <f t="shared" si="107"/>
        <v>7.6081800000000008</v>
      </c>
      <c r="K1021" s="9">
        <f t="shared" si="108"/>
        <v>5.7750900000000005</v>
      </c>
      <c r="L1021" s="7">
        <f t="shared" si="109"/>
        <v>-2.3440900000000009</v>
      </c>
      <c r="M1021" s="10">
        <f t="shared" si="110"/>
        <v>3.6661799999999998</v>
      </c>
      <c r="N1021" s="7">
        <f t="shared" si="111"/>
        <v>-0.51100000000000056</v>
      </c>
    </row>
    <row r="1022" spans="1:14">
      <c r="A1022" t="s">
        <v>29</v>
      </c>
      <c r="B1022" t="s">
        <v>18</v>
      </c>
      <c r="C1022">
        <v>2</v>
      </c>
      <c r="D1022" s="2">
        <v>0.39100000000000001</v>
      </c>
      <c r="E1022" s="1">
        <v>3.49</v>
      </c>
      <c r="F1022" s="1">
        <v>3.38</v>
      </c>
      <c r="G1022" s="6">
        <v>258</v>
      </c>
      <c r="H1022" s="9">
        <f t="shared" si="105"/>
        <v>12.337</v>
      </c>
      <c r="I1022" s="9">
        <f t="shared" si="106"/>
        <v>12.7385</v>
      </c>
      <c r="J1022" s="9">
        <f t="shared" si="107"/>
        <v>13.74728</v>
      </c>
      <c r="K1022" s="9">
        <f t="shared" si="108"/>
        <v>13.242889999999999</v>
      </c>
      <c r="L1022" s="7">
        <f t="shared" si="109"/>
        <v>-0.90588999999999942</v>
      </c>
      <c r="M1022" s="10">
        <f t="shared" si="110"/>
        <v>1.00878</v>
      </c>
      <c r="N1022" s="7">
        <f t="shared" si="111"/>
        <v>-0.40150000000000041</v>
      </c>
    </row>
    <row r="1023" spans="1:14">
      <c r="A1023" t="s">
        <v>29</v>
      </c>
      <c r="B1023" t="s">
        <v>18</v>
      </c>
      <c r="C1023">
        <v>3</v>
      </c>
      <c r="E1023" s="1">
        <v>1.07</v>
      </c>
      <c r="F1023" s="1">
        <v>1.0900000000000001</v>
      </c>
      <c r="G1023" s="6">
        <v>258</v>
      </c>
      <c r="H1023" s="9">
        <f t="shared" si="105"/>
        <v>3.9785000000000004</v>
      </c>
      <c r="I1023" s="9">
        <f t="shared" si="106"/>
        <v>3.9055</v>
      </c>
      <c r="J1023" s="9">
        <f t="shared" si="107"/>
        <v>3.9055</v>
      </c>
      <c r="K1023" s="9">
        <f t="shared" si="108"/>
        <v>3.9055</v>
      </c>
      <c r="L1023" s="7">
        <f t="shared" si="109"/>
        <v>7.3000000000000398E-2</v>
      </c>
      <c r="M1023" s="10">
        <f t="shared" si="110"/>
        <v>0</v>
      </c>
      <c r="N1023" s="7">
        <f t="shared" si="111"/>
        <v>7.3000000000000398E-2</v>
      </c>
    </row>
    <row r="1024" spans="1:14">
      <c r="A1024" t="s">
        <v>29</v>
      </c>
      <c r="B1024" t="s">
        <v>18</v>
      </c>
      <c r="C1024">
        <v>4</v>
      </c>
      <c r="D1024" s="2">
        <v>0.17699999999999999</v>
      </c>
      <c r="E1024" s="1">
        <v>1.91</v>
      </c>
      <c r="F1024" s="1">
        <v>2.2999999999999998</v>
      </c>
      <c r="G1024" s="6">
        <v>258</v>
      </c>
      <c r="H1024" s="9">
        <f t="shared" si="105"/>
        <v>8.3949999999999996</v>
      </c>
      <c r="I1024" s="9">
        <f t="shared" si="106"/>
        <v>6.9714999999999998</v>
      </c>
      <c r="J1024" s="9">
        <f t="shared" si="107"/>
        <v>7.4281600000000001</v>
      </c>
      <c r="K1024" s="9">
        <f t="shared" si="108"/>
        <v>7.1998300000000004</v>
      </c>
      <c r="L1024" s="7">
        <f t="shared" si="109"/>
        <v>1.1951699999999992</v>
      </c>
      <c r="M1024" s="10">
        <f t="shared" si="110"/>
        <v>0.45665999999999995</v>
      </c>
      <c r="N1024" s="7">
        <f t="shared" si="111"/>
        <v>1.4234999999999998</v>
      </c>
    </row>
    <row r="1025" spans="1:14">
      <c r="A1025" t="s">
        <v>29</v>
      </c>
      <c r="B1025" t="s">
        <v>18</v>
      </c>
      <c r="C1025">
        <v>5</v>
      </c>
      <c r="D1025" s="2">
        <v>0.19700000000000001</v>
      </c>
      <c r="E1025" s="1">
        <v>1.93</v>
      </c>
      <c r="F1025" s="1">
        <v>1.22</v>
      </c>
      <c r="G1025" s="6">
        <v>258</v>
      </c>
      <c r="H1025" s="9">
        <f t="shared" si="105"/>
        <v>4.4529999999999994</v>
      </c>
      <c r="I1025" s="9">
        <f t="shared" si="106"/>
        <v>7.0444999999999993</v>
      </c>
      <c r="J1025" s="9">
        <f t="shared" si="107"/>
        <v>7.5527599999999993</v>
      </c>
      <c r="K1025" s="9">
        <f t="shared" si="108"/>
        <v>7.2986299999999993</v>
      </c>
      <c r="L1025" s="7">
        <f t="shared" si="109"/>
        <v>-2.8456299999999999</v>
      </c>
      <c r="M1025" s="10">
        <f t="shared" si="110"/>
        <v>0.50826000000000005</v>
      </c>
      <c r="N1025" s="7">
        <f t="shared" si="111"/>
        <v>-2.5914999999999999</v>
      </c>
    </row>
    <row r="1026" spans="1:14">
      <c r="A1026" t="s">
        <v>29</v>
      </c>
      <c r="B1026" t="s">
        <v>18</v>
      </c>
      <c r="C1026">
        <v>6</v>
      </c>
      <c r="D1026" s="2">
        <v>2.1999999999999999E-2</v>
      </c>
      <c r="E1026" s="1">
        <v>1.21</v>
      </c>
      <c r="F1026" s="1">
        <v>1.4</v>
      </c>
      <c r="G1026" s="6">
        <v>258</v>
      </c>
      <c r="H1026" s="9">
        <f t="shared" ref="H1026:H1089" si="112">3.65*F1026</f>
        <v>5.1099999999999994</v>
      </c>
      <c r="I1026" s="9">
        <f t="shared" ref="I1026:I1089" si="113">3.65*E1026</f>
        <v>4.4165000000000001</v>
      </c>
      <c r="J1026" s="9">
        <f t="shared" ref="J1026:J1089" si="114">I1026+0.01*G1026*D1026</f>
        <v>4.4732599999999998</v>
      </c>
      <c r="K1026" s="9">
        <f t="shared" ref="K1026:K1089" si="115">AVERAGE(I1026:J1026)</f>
        <v>4.4448799999999995</v>
      </c>
      <c r="L1026" s="7">
        <f t="shared" ref="L1026:L1089" si="116">H1026-K1026</f>
        <v>0.66511999999999993</v>
      </c>
      <c r="M1026" s="10">
        <f t="shared" ref="M1026:M1089" si="117">D1026*G1026/100</f>
        <v>5.6759999999999991E-2</v>
      </c>
      <c r="N1026" s="7">
        <f t="shared" ref="N1026:N1089" si="118">H1026-I1026</f>
        <v>0.69349999999999934</v>
      </c>
    </row>
    <row r="1027" spans="1:14">
      <c r="A1027" t="s">
        <v>29</v>
      </c>
      <c r="B1027" t="s">
        <v>18</v>
      </c>
      <c r="C1027">
        <v>7</v>
      </c>
      <c r="D1027" s="2">
        <v>1.7000000000000001E-2</v>
      </c>
      <c r="E1027" s="1">
        <v>1.22</v>
      </c>
      <c r="F1027" s="1">
        <v>1.35</v>
      </c>
      <c r="G1027" s="6">
        <v>258</v>
      </c>
      <c r="H1027" s="9">
        <f t="shared" si="112"/>
        <v>4.9275000000000002</v>
      </c>
      <c r="I1027" s="9">
        <f t="shared" si="113"/>
        <v>4.4529999999999994</v>
      </c>
      <c r="J1027" s="9">
        <f t="shared" si="114"/>
        <v>4.496859999999999</v>
      </c>
      <c r="K1027" s="9">
        <f t="shared" si="115"/>
        <v>4.4749299999999987</v>
      </c>
      <c r="L1027" s="7">
        <f t="shared" si="116"/>
        <v>0.45257000000000147</v>
      </c>
      <c r="M1027" s="10">
        <f t="shared" si="117"/>
        <v>4.3860000000000003E-2</v>
      </c>
      <c r="N1027" s="7">
        <f t="shared" si="118"/>
        <v>0.47450000000000081</v>
      </c>
    </row>
    <row r="1028" spans="1:14">
      <c r="A1028" t="s">
        <v>29</v>
      </c>
      <c r="B1028" t="s">
        <v>18</v>
      </c>
      <c r="C1028">
        <v>8</v>
      </c>
      <c r="E1028" s="1">
        <v>0.48</v>
      </c>
      <c r="F1028" s="1">
        <v>0.52</v>
      </c>
      <c r="G1028" s="6">
        <v>258</v>
      </c>
      <c r="H1028" s="9">
        <f t="shared" si="112"/>
        <v>1.8979999999999999</v>
      </c>
      <c r="I1028" s="9">
        <f t="shared" si="113"/>
        <v>1.752</v>
      </c>
      <c r="J1028" s="9">
        <f t="shared" si="114"/>
        <v>1.752</v>
      </c>
      <c r="K1028" s="9">
        <f t="shared" si="115"/>
        <v>1.752</v>
      </c>
      <c r="L1028" s="7">
        <f t="shared" si="116"/>
        <v>0.14599999999999991</v>
      </c>
      <c r="M1028" s="10">
        <f t="shared" si="117"/>
        <v>0</v>
      </c>
      <c r="N1028" s="7">
        <f t="shared" si="118"/>
        <v>0.14599999999999991</v>
      </c>
    </row>
    <row r="1029" spans="1:14">
      <c r="A1029" t="s">
        <v>29</v>
      </c>
      <c r="B1029" t="s">
        <v>18</v>
      </c>
      <c r="C1029">
        <v>9</v>
      </c>
      <c r="E1029" s="1">
        <v>0.5</v>
      </c>
      <c r="F1029" s="1">
        <v>0.54</v>
      </c>
      <c r="G1029" s="6">
        <v>258</v>
      </c>
      <c r="H1029" s="9">
        <f t="shared" si="112"/>
        <v>1.9710000000000001</v>
      </c>
      <c r="I1029" s="9">
        <f t="shared" si="113"/>
        <v>1.825</v>
      </c>
      <c r="J1029" s="9">
        <f t="shared" si="114"/>
        <v>1.825</v>
      </c>
      <c r="K1029" s="9">
        <f t="shared" si="115"/>
        <v>1.825</v>
      </c>
      <c r="L1029" s="7">
        <f t="shared" si="116"/>
        <v>0.14600000000000013</v>
      </c>
      <c r="M1029" s="10">
        <f t="shared" si="117"/>
        <v>0</v>
      </c>
      <c r="N1029" s="7">
        <f t="shared" si="118"/>
        <v>0.14600000000000013</v>
      </c>
    </row>
    <row r="1030" spans="1:14">
      <c r="A1030" t="s">
        <v>29</v>
      </c>
      <c r="B1030" t="s">
        <v>18</v>
      </c>
      <c r="C1030">
        <v>10</v>
      </c>
      <c r="D1030" s="2">
        <v>2.62</v>
      </c>
      <c r="E1030" s="1">
        <v>5.74</v>
      </c>
      <c r="F1030" s="1">
        <v>7</v>
      </c>
      <c r="G1030" s="6">
        <v>258</v>
      </c>
      <c r="H1030" s="9">
        <f t="shared" si="112"/>
        <v>25.55</v>
      </c>
      <c r="I1030" s="9">
        <f t="shared" si="113"/>
        <v>20.951000000000001</v>
      </c>
      <c r="J1030" s="9">
        <f t="shared" si="114"/>
        <v>27.710599999999999</v>
      </c>
      <c r="K1030" s="9">
        <f t="shared" si="115"/>
        <v>24.3308</v>
      </c>
      <c r="L1030" s="7">
        <f t="shared" si="116"/>
        <v>1.2192000000000007</v>
      </c>
      <c r="M1030" s="10">
        <f t="shared" si="117"/>
        <v>6.7596000000000007</v>
      </c>
      <c r="N1030" s="7">
        <f t="shared" si="118"/>
        <v>4.5990000000000002</v>
      </c>
    </row>
    <row r="1031" spans="1:14">
      <c r="A1031" t="s">
        <v>29</v>
      </c>
      <c r="B1031" t="s">
        <v>18</v>
      </c>
      <c r="C1031">
        <v>11</v>
      </c>
      <c r="D1031" s="2">
        <v>1.6890000000000001</v>
      </c>
      <c r="E1031" s="1">
        <v>4.5599999999999996</v>
      </c>
      <c r="F1031" s="1">
        <v>5.0199999999999996</v>
      </c>
      <c r="G1031" s="6">
        <v>258</v>
      </c>
      <c r="H1031" s="9">
        <f t="shared" si="112"/>
        <v>18.322999999999997</v>
      </c>
      <c r="I1031" s="9">
        <f t="shared" si="113"/>
        <v>16.643999999999998</v>
      </c>
      <c r="J1031" s="9">
        <f t="shared" si="114"/>
        <v>21.001619999999999</v>
      </c>
      <c r="K1031" s="9">
        <f t="shared" si="115"/>
        <v>18.822809999999997</v>
      </c>
      <c r="L1031" s="7">
        <f t="shared" si="116"/>
        <v>-0.49981000000000009</v>
      </c>
      <c r="M1031" s="10">
        <f t="shared" si="117"/>
        <v>4.3576199999999998</v>
      </c>
      <c r="N1031" s="7">
        <f t="shared" si="118"/>
        <v>1.6789999999999985</v>
      </c>
    </row>
    <row r="1032" spans="1:14">
      <c r="A1032" t="s">
        <v>29</v>
      </c>
      <c r="B1032" t="s">
        <v>18</v>
      </c>
      <c r="C1032">
        <v>12</v>
      </c>
      <c r="E1032" s="1">
        <v>0.87</v>
      </c>
      <c r="F1032" s="1">
        <v>0.94</v>
      </c>
      <c r="G1032" s="6">
        <v>258</v>
      </c>
      <c r="H1032" s="9">
        <f t="shared" si="112"/>
        <v>3.4309999999999996</v>
      </c>
      <c r="I1032" s="9">
        <f t="shared" si="113"/>
        <v>3.1755</v>
      </c>
      <c r="J1032" s="9">
        <f t="shared" si="114"/>
        <v>3.1755</v>
      </c>
      <c r="K1032" s="9">
        <f t="shared" si="115"/>
        <v>3.1755</v>
      </c>
      <c r="L1032" s="7">
        <f t="shared" si="116"/>
        <v>0.25549999999999962</v>
      </c>
      <c r="M1032" s="10">
        <f t="shared" si="117"/>
        <v>0</v>
      </c>
      <c r="N1032" s="7">
        <f t="shared" si="118"/>
        <v>0.25549999999999962</v>
      </c>
    </row>
    <row r="1033" spans="1:14">
      <c r="A1033" t="s">
        <v>29</v>
      </c>
      <c r="B1033" t="s">
        <v>18</v>
      </c>
      <c r="C1033">
        <v>13</v>
      </c>
      <c r="D1033" s="2">
        <v>2.4950000000000001</v>
      </c>
      <c r="E1033" s="1">
        <v>1.1200000000000001</v>
      </c>
      <c r="F1033" s="1">
        <v>1.35</v>
      </c>
      <c r="G1033" s="6">
        <v>258</v>
      </c>
      <c r="H1033" s="9">
        <f t="shared" si="112"/>
        <v>4.9275000000000002</v>
      </c>
      <c r="I1033" s="9">
        <f t="shared" si="113"/>
        <v>4.0880000000000001</v>
      </c>
      <c r="J1033" s="9">
        <f t="shared" si="114"/>
        <v>10.5251</v>
      </c>
      <c r="K1033" s="9">
        <f t="shared" si="115"/>
        <v>7.3065499999999997</v>
      </c>
      <c r="L1033" s="7">
        <f t="shared" si="116"/>
        <v>-2.3790499999999994</v>
      </c>
      <c r="M1033" s="10">
        <f t="shared" si="117"/>
        <v>6.4371</v>
      </c>
      <c r="N1033" s="7">
        <f t="shared" si="118"/>
        <v>0.83950000000000014</v>
      </c>
    </row>
    <row r="1034" spans="1:14">
      <c r="A1034" t="s">
        <v>29</v>
      </c>
      <c r="B1034" t="s">
        <v>18</v>
      </c>
      <c r="C1034">
        <v>14</v>
      </c>
      <c r="D1034" s="2">
        <v>0.17899999999999999</v>
      </c>
      <c r="E1034" s="1">
        <v>0.81</v>
      </c>
      <c r="F1034" s="1">
        <v>0.94</v>
      </c>
      <c r="G1034" s="6">
        <v>258</v>
      </c>
      <c r="H1034" s="9">
        <f t="shared" si="112"/>
        <v>3.4309999999999996</v>
      </c>
      <c r="I1034" s="9">
        <f t="shared" si="113"/>
        <v>2.9565000000000001</v>
      </c>
      <c r="J1034" s="9">
        <f t="shared" si="114"/>
        <v>3.41832</v>
      </c>
      <c r="K1034" s="9">
        <f t="shared" si="115"/>
        <v>3.1874099999999999</v>
      </c>
      <c r="L1034" s="7">
        <f t="shared" si="116"/>
        <v>0.24358999999999975</v>
      </c>
      <c r="M1034" s="10">
        <f t="shared" si="117"/>
        <v>0.46181999999999995</v>
      </c>
      <c r="N1034" s="7">
        <f t="shared" si="118"/>
        <v>0.47449999999999948</v>
      </c>
    </row>
    <row r="1035" spans="1:14">
      <c r="A1035" t="s">
        <v>29</v>
      </c>
      <c r="B1035" t="s">
        <v>18</v>
      </c>
      <c r="C1035">
        <v>15</v>
      </c>
      <c r="E1035" s="1">
        <v>1.23</v>
      </c>
      <c r="F1035" s="1">
        <v>1.46</v>
      </c>
      <c r="G1035" s="6">
        <v>258</v>
      </c>
      <c r="H1035" s="9">
        <f t="shared" si="112"/>
        <v>5.3289999999999997</v>
      </c>
      <c r="I1035" s="9">
        <f t="shared" si="113"/>
        <v>4.4894999999999996</v>
      </c>
      <c r="J1035" s="9">
        <f t="shared" si="114"/>
        <v>4.4894999999999996</v>
      </c>
      <c r="K1035" s="9">
        <f t="shared" si="115"/>
        <v>4.4894999999999996</v>
      </c>
      <c r="L1035" s="7">
        <f t="shared" si="116"/>
        <v>0.83950000000000014</v>
      </c>
      <c r="M1035" s="10">
        <f t="shared" si="117"/>
        <v>0</v>
      </c>
      <c r="N1035" s="7">
        <f t="shared" si="118"/>
        <v>0.83950000000000014</v>
      </c>
    </row>
    <row r="1036" spans="1:14">
      <c r="A1036" t="s">
        <v>29</v>
      </c>
      <c r="B1036" t="s">
        <v>18</v>
      </c>
      <c r="C1036">
        <v>16</v>
      </c>
      <c r="D1036" s="2">
        <v>1.8380000000000001</v>
      </c>
      <c r="E1036" s="1">
        <v>1.1599999999999999</v>
      </c>
      <c r="F1036" s="1">
        <v>1.39</v>
      </c>
      <c r="G1036" s="6">
        <v>258</v>
      </c>
      <c r="H1036" s="9">
        <f t="shared" si="112"/>
        <v>5.0734999999999992</v>
      </c>
      <c r="I1036" s="9">
        <f t="shared" si="113"/>
        <v>4.234</v>
      </c>
      <c r="J1036" s="9">
        <f t="shared" si="114"/>
        <v>8.9760400000000011</v>
      </c>
      <c r="K1036" s="9">
        <f t="shared" si="115"/>
        <v>6.6050200000000006</v>
      </c>
      <c r="L1036" s="7">
        <f t="shared" si="116"/>
        <v>-1.5315200000000013</v>
      </c>
      <c r="M1036" s="10">
        <f t="shared" si="117"/>
        <v>4.7420400000000003</v>
      </c>
      <c r="N1036" s="7">
        <f t="shared" si="118"/>
        <v>0.83949999999999925</v>
      </c>
    </row>
    <row r="1037" spans="1:14">
      <c r="A1037" t="s">
        <v>29</v>
      </c>
      <c r="B1037" t="s">
        <v>18</v>
      </c>
      <c r="C1037">
        <v>17</v>
      </c>
      <c r="D1037" s="2">
        <v>1.772</v>
      </c>
      <c r="E1037" s="1">
        <v>1.3</v>
      </c>
      <c r="F1037" s="1">
        <v>1.29</v>
      </c>
      <c r="G1037" s="6">
        <v>258</v>
      </c>
      <c r="H1037" s="9">
        <f t="shared" si="112"/>
        <v>4.7084999999999999</v>
      </c>
      <c r="I1037" s="9">
        <f t="shared" si="113"/>
        <v>4.7450000000000001</v>
      </c>
      <c r="J1037" s="9">
        <f t="shared" si="114"/>
        <v>9.3167600000000004</v>
      </c>
      <c r="K1037" s="9">
        <f t="shared" si="115"/>
        <v>7.0308799999999998</v>
      </c>
      <c r="L1037" s="7">
        <f t="shared" si="116"/>
        <v>-2.3223799999999999</v>
      </c>
      <c r="M1037" s="10">
        <f t="shared" si="117"/>
        <v>4.5717600000000003</v>
      </c>
      <c r="N1037" s="7">
        <f t="shared" si="118"/>
        <v>-3.6500000000000199E-2</v>
      </c>
    </row>
    <row r="1038" spans="1:14">
      <c r="A1038" t="s">
        <v>29</v>
      </c>
      <c r="B1038" t="s">
        <v>18</v>
      </c>
      <c r="C1038">
        <v>18</v>
      </c>
      <c r="D1038" s="2">
        <v>1.718</v>
      </c>
      <c r="E1038" s="1">
        <v>4.46</v>
      </c>
      <c r="F1038" s="1">
        <v>5.21</v>
      </c>
      <c r="G1038" s="6">
        <v>258</v>
      </c>
      <c r="H1038" s="9">
        <f t="shared" si="112"/>
        <v>19.016500000000001</v>
      </c>
      <c r="I1038" s="9">
        <f t="shared" si="113"/>
        <v>16.279</v>
      </c>
      <c r="J1038" s="9">
        <f t="shared" si="114"/>
        <v>20.71144</v>
      </c>
      <c r="K1038" s="9">
        <f t="shared" si="115"/>
        <v>18.49522</v>
      </c>
      <c r="L1038" s="7">
        <f t="shared" si="116"/>
        <v>0.52128000000000085</v>
      </c>
      <c r="M1038" s="10">
        <f t="shared" si="117"/>
        <v>4.4324399999999997</v>
      </c>
      <c r="N1038" s="7">
        <f t="shared" si="118"/>
        <v>2.7375000000000007</v>
      </c>
    </row>
    <row r="1039" spans="1:14">
      <c r="A1039" t="s">
        <v>29</v>
      </c>
      <c r="B1039" t="s">
        <v>18</v>
      </c>
      <c r="C1039">
        <v>19</v>
      </c>
      <c r="E1039" s="1">
        <v>0.54</v>
      </c>
      <c r="F1039" s="1">
        <v>0.57999999999999996</v>
      </c>
      <c r="G1039" s="6">
        <v>258</v>
      </c>
      <c r="H1039" s="9">
        <f t="shared" si="112"/>
        <v>2.117</v>
      </c>
      <c r="I1039" s="9">
        <f t="shared" si="113"/>
        <v>1.9710000000000001</v>
      </c>
      <c r="J1039" s="9">
        <f t="shared" si="114"/>
        <v>1.9710000000000001</v>
      </c>
      <c r="K1039" s="9">
        <f t="shared" si="115"/>
        <v>1.9710000000000001</v>
      </c>
      <c r="L1039" s="7">
        <f t="shared" si="116"/>
        <v>0.14599999999999991</v>
      </c>
      <c r="M1039" s="10">
        <f t="shared" si="117"/>
        <v>0</v>
      </c>
      <c r="N1039" s="7">
        <f t="shared" si="118"/>
        <v>0.14599999999999991</v>
      </c>
    </row>
    <row r="1040" spans="1:14">
      <c r="A1040" t="s">
        <v>29</v>
      </c>
      <c r="B1040" t="s">
        <v>18</v>
      </c>
      <c r="C1040">
        <v>20</v>
      </c>
      <c r="D1040" s="2">
        <v>1.724</v>
      </c>
      <c r="E1040" s="1">
        <v>3.58</v>
      </c>
      <c r="F1040" s="1">
        <v>3.85</v>
      </c>
      <c r="G1040" s="6">
        <v>258</v>
      </c>
      <c r="H1040" s="9">
        <f t="shared" si="112"/>
        <v>14.0525</v>
      </c>
      <c r="I1040" s="9">
        <f t="shared" si="113"/>
        <v>13.067</v>
      </c>
      <c r="J1040" s="9">
        <f t="shared" si="114"/>
        <v>17.51492</v>
      </c>
      <c r="K1040" s="9">
        <f t="shared" si="115"/>
        <v>15.29096</v>
      </c>
      <c r="L1040" s="7">
        <f t="shared" si="116"/>
        <v>-1.2384599999999999</v>
      </c>
      <c r="M1040" s="10">
        <f t="shared" si="117"/>
        <v>4.4479199999999999</v>
      </c>
      <c r="N1040" s="7">
        <f t="shared" si="118"/>
        <v>0.98550000000000004</v>
      </c>
    </row>
    <row r="1041" spans="1:14">
      <c r="A1041" t="s">
        <v>29</v>
      </c>
      <c r="B1041" t="s">
        <v>18</v>
      </c>
      <c r="C1041">
        <v>21</v>
      </c>
      <c r="D1041" s="2">
        <v>2.9470000000000001</v>
      </c>
      <c r="E1041" s="1">
        <v>2.67</v>
      </c>
      <c r="F1041" s="1">
        <v>2.54</v>
      </c>
      <c r="G1041" s="6">
        <v>258</v>
      </c>
      <c r="H1041" s="9">
        <f t="shared" si="112"/>
        <v>9.270999999999999</v>
      </c>
      <c r="I1041" s="9">
        <f t="shared" si="113"/>
        <v>9.7454999999999998</v>
      </c>
      <c r="J1041" s="9">
        <f t="shared" si="114"/>
        <v>17.348759999999999</v>
      </c>
      <c r="K1041" s="9">
        <f t="shared" si="115"/>
        <v>13.547129999999999</v>
      </c>
      <c r="L1041" s="7">
        <f t="shared" si="116"/>
        <v>-4.2761300000000002</v>
      </c>
      <c r="M1041" s="10">
        <f t="shared" si="117"/>
        <v>7.6032600000000006</v>
      </c>
      <c r="N1041" s="7">
        <f t="shared" si="118"/>
        <v>-0.47450000000000081</v>
      </c>
    </row>
    <row r="1042" spans="1:14">
      <c r="A1042" t="s">
        <v>29</v>
      </c>
      <c r="B1042" t="s">
        <v>18</v>
      </c>
      <c r="C1042">
        <v>22</v>
      </c>
      <c r="D1042" s="2">
        <v>0.35099999999999998</v>
      </c>
      <c r="E1042" s="1">
        <v>3.2</v>
      </c>
      <c r="F1042" s="1">
        <v>3.82</v>
      </c>
      <c r="G1042" s="6">
        <v>258</v>
      </c>
      <c r="H1042" s="9">
        <f t="shared" si="112"/>
        <v>13.943</v>
      </c>
      <c r="I1042" s="9">
        <f t="shared" si="113"/>
        <v>11.68</v>
      </c>
      <c r="J1042" s="9">
        <f t="shared" si="114"/>
        <v>12.58558</v>
      </c>
      <c r="K1042" s="9">
        <f t="shared" si="115"/>
        <v>12.13279</v>
      </c>
      <c r="L1042" s="7">
        <f t="shared" si="116"/>
        <v>1.8102099999999997</v>
      </c>
      <c r="M1042" s="10">
        <f t="shared" si="117"/>
        <v>0.90557999999999994</v>
      </c>
      <c r="N1042" s="7">
        <f t="shared" si="118"/>
        <v>2.2629999999999999</v>
      </c>
    </row>
    <row r="1043" spans="1:14">
      <c r="A1043" t="s">
        <v>29</v>
      </c>
      <c r="B1043" t="s">
        <v>18</v>
      </c>
      <c r="C1043">
        <v>23</v>
      </c>
      <c r="E1043" s="1">
        <v>2.0499999999999998</v>
      </c>
      <c r="F1043" s="1">
        <v>1.91</v>
      </c>
      <c r="G1043" s="6">
        <v>258</v>
      </c>
      <c r="H1043" s="9">
        <f t="shared" si="112"/>
        <v>6.9714999999999998</v>
      </c>
      <c r="I1043" s="9">
        <f t="shared" si="113"/>
        <v>7.482499999999999</v>
      </c>
      <c r="J1043" s="9">
        <f t="shared" si="114"/>
        <v>7.482499999999999</v>
      </c>
      <c r="K1043" s="9">
        <f t="shared" si="115"/>
        <v>7.482499999999999</v>
      </c>
      <c r="L1043" s="7">
        <f t="shared" si="116"/>
        <v>-0.51099999999999923</v>
      </c>
      <c r="M1043" s="10">
        <f t="shared" si="117"/>
        <v>0</v>
      </c>
      <c r="N1043" s="7">
        <f t="shared" si="118"/>
        <v>-0.51099999999999923</v>
      </c>
    </row>
    <row r="1044" spans="1:14">
      <c r="A1044" t="s">
        <v>29</v>
      </c>
      <c r="B1044" t="s">
        <v>18</v>
      </c>
      <c r="C1044">
        <v>24</v>
      </c>
      <c r="D1044" s="2">
        <v>0.19900000000000001</v>
      </c>
      <c r="E1044" s="1">
        <v>1.92</v>
      </c>
      <c r="F1044" s="1">
        <v>2.0099999999999998</v>
      </c>
      <c r="G1044" s="6">
        <v>258</v>
      </c>
      <c r="H1044" s="9">
        <f t="shared" si="112"/>
        <v>7.3364999999999991</v>
      </c>
      <c r="I1044" s="9">
        <f t="shared" si="113"/>
        <v>7.008</v>
      </c>
      <c r="J1044" s="9">
        <f t="shared" si="114"/>
        <v>7.52142</v>
      </c>
      <c r="K1044" s="9">
        <f t="shared" si="115"/>
        <v>7.26471</v>
      </c>
      <c r="L1044" s="7">
        <f t="shared" si="116"/>
        <v>7.1789999999999132E-2</v>
      </c>
      <c r="M1044" s="10">
        <f t="shared" si="117"/>
        <v>0.5134200000000001</v>
      </c>
      <c r="N1044" s="7">
        <f t="shared" si="118"/>
        <v>0.32849999999999913</v>
      </c>
    </row>
    <row r="1045" spans="1:14">
      <c r="A1045" t="s">
        <v>29</v>
      </c>
      <c r="B1045" t="s">
        <v>18</v>
      </c>
      <c r="C1045">
        <v>25</v>
      </c>
      <c r="E1045" s="1">
        <v>2.57</v>
      </c>
      <c r="F1045" s="1">
        <v>2.44</v>
      </c>
      <c r="G1045" s="6">
        <v>258</v>
      </c>
      <c r="H1045" s="9">
        <f t="shared" si="112"/>
        <v>8.9059999999999988</v>
      </c>
      <c r="I1045" s="9">
        <f t="shared" si="113"/>
        <v>9.3804999999999996</v>
      </c>
      <c r="J1045" s="9">
        <f t="shared" si="114"/>
        <v>9.3804999999999996</v>
      </c>
      <c r="K1045" s="9">
        <f t="shared" si="115"/>
        <v>9.3804999999999996</v>
      </c>
      <c r="L1045" s="7">
        <f t="shared" si="116"/>
        <v>-0.47450000000000081</v>
      </c>
      <c r="M1045" s="10">
        <f t="shared" si="117"/>
        <v>0</v>
      </c>
      <c r="N1045" s="7">
        <f t="shared" si="118"/>
        <v>-0.47450000000000081</v>
      </c>
    </row>
    <row r="1046" spans="1:14">
      <c r="A1046" t="s">
        <v>29</v>
      </c>
      <c r="B1046" t="s">
        <v>18</v>
      </c>
      <c r="C1046">
        <v>26</v>
      </c>
      <c r="E1046" s="1">
        <v>2.0499999999999998</v>
      </c>
      <c r="F1046" s="1">
        <v>2.39</v>
      </c>
      <c r="G1046" s="6">
        <v>258</v>
      </c>
      <c r="H1046" s="9">
        <f t="shared" si="112"/>
        <v>8.7234999999999996</v>
      </c>
      <c r="I1046" s="9">
        <f t="shared" si="113"/>
        <v>7.482499999999999</v>
      </c>
      <c r="J1046" s="9">
        <f t="shared" si="114"/>
        <v>7.482499999999999</v>
      </c>
      <c r="K1046" s="9">
        <f t="shared" si="115"/>
        <v>7.482499999999999</v>
      </c>
      <c r="L1046" s="7">
        <f t="shared" si="116"/>
        <v>1.2410000000000005</v>
      </c>
      <c r="M1046" s="10">
        <f t="shared" si="117"/>
        <v>0</v>
      </c>
      <c r="N1046" s="7">
        <f t="shared" si="118"/>
        <v>1.2410000000000005</v>
      </c>
    </row>
    <row r="1047" spans="1:14">
      <c r="A1047" t="s">
        <v>29</v>
      </c>
      <c r="B1047" t="s">
        <v>18</v>
      </c>
      <c r="C1047">
        <v>27</v>
      </c>
      <c r="D1047" s="2">
        <v>2.3490000000000002</v>
      </c>
      <c r="E1047" s="1">
        <v>2.46</v>
      </c>
      <c r="F1047" s="1">
        <v>2.9</v>
      </c>
      <c r="G1047" s="6">
        <v>258</v>
      </c>
      <c r="H1047" s="9">
        <f t="shared" si="112"/>
        <v>10.584999999999999</v>
      </c>
      <c r="I1047" s="9">
        <f t="shared" si="113"/>
        <v>8.9789999999999992</v>
      </c>
      <c r="J1047" s="9">
        <f t="shared" si="114"/>
        <v>15.03942</v>
      </c>
      <c r="K1047" s="9">
        <f t="shared" si="115"/>
        <v>12.009209999999999</v>
      </c>
      <c r="L1047" s="7">
        <f t="shared" si="116"/>
        <v>-1.4242100000000004</v>
      </c>
      <c r="M1047" s="10">
        <f t="shared" si="117"/>
        <v>6.0604200000000006</v>
      </c>
      <c r="N1047" s="7">
        <f t="shared" si="118"/>
        <v>1.6059999999999999</v>
      </c>
    </row>
    <row r="1048" spans="1:14">
      <c r="A1048" t="s">
        <v>29</v>
      </c>
      <c r="B1048" t="s">
        <v>18</v>
      </c>
      <c r="C1048">
        <v>28</v>
      </c>
      <c r="D1048" s="2">
        <v>0.20699999999999999</v>
      </c>
      <c r="E1048" s="1">
        <v>3.19</v>
      </c>
      <c r="F1048" s="1">
        <v>3.12</v>
      </c>
      <c r="G1048" s="6">
        <v>258</v>
      </c>
      <c r="H1048" s="9">
        <f t="shared" si="112"/>
        <v>11.388</v>
      </c>
      <c r="I1048" s="9">
        <f t="shared" si="113"/>
        <v>11.6435</v>
      </c>
      <c r="J1048" s="9">
        <f t="shared" si="114"/>
        <v>12.17756</v>
      </c>
      <c r="K1048" s="9">
        <f t="shared" si="115"/>
        <v>11.91053</v>
      </c>
      <c r="L1048" s="7">
        <f t="shared" si="116"/>
        <v>-0.52252999999999972</v>
      </c>
      <c r="M1048" s="10">
        <f t="shared" si="117"/>
        <v>0.53405999999999998</v>
      </c>
      <c r="N1048" s="7">
        <f t="shared" si="118"/>
        <v>-0.25549999999999962</v>
      </c>
    </row>
    <row r="1049" spans="1:14">
      <c r="A1049" t="s">
        <v>29</v>
      </c>
      <c r="B1049" t="s">
        <v>18</v>
      </c>
      <c r="C1049">
        <v>29</v>
      </c>
      <c r="D1049" s="2">
        <v>1.0649999999999999</v>
      </c>
      <c r="E1049" s="1">
        <v>2.5099999999999998</v>
      </c>
      <c r="F1049" s="1">
        <v>2.63</v>
      </c>
      <c r="G1049" s="6">
        <v>258</v>
      </c>
      <c r="H1049" s="9">
        <f t="shared" si="112"/>
        <v>9.599499999999999</v>
      </c>
      <c r="I1049" s="9">
        <f t="shared" si="113"/>
        <v>9.1614999999999984</v>
      </c>
      <c r="J1049" s="9">
        <f t="shared" si="114"/>
        <v>11.909199999999998</v>
      </c>
      <c r="K1049" s="9">
        <f t="shared" si="115"/>
        <v>10.535349999999998</v>
      </c>
      <c r="L1049" s="7">
        <f t="shared" si="116"/>
        <v>-0.93584999999999852</v>
      </c>
      <c r="M1049" s="10">
        <f t="shared" si="117"/>
        <v>2.7477</v>
      </c>
      <c r="N1049" s="7">
        <f t="shared" si="118"/>
        <v>0.43800000000000061</v>
      </c>
    </row>
    <row r="1050" spans="1:14">
      <c r="A1050" t="s">
        <v>29</v>
      </c>
      <c r="B1050" t="s">
        <v>18</v>
      </c>
      <c r="C1050">
        <v>30</v>
      </c>
      <c r="D1050" s="2">
        <v>0.13500000000000001</v>
      </c>
      <c r="E1050" s="1">
        <v>2.74</v>
      </c>
      <c r="F1050" s="1">
        <v>3.14</v>
      </c>
      <c r="G1050" s="6">
        <v>258</v>
      </c>
      <c r="H1050" s="9">
        <f t="shared" si="112"/>
        <v>11.461</v>
      </c>
      <c r="I1050" s="9">
        <f t="shared" si="113"/>
        <v>10.001000000000001</v>
      </c>
      <c r="J1050" s="9">
        <f t="shared" si="114"/>
        <v>10.349300000000001</v>
      </c>
      <c r="K1050" s="9">
        <f t="shared" si="115"/>
        <v>10.175150000000002</v>
      </c>
      <c r="L1050" s="7">
        <f t="shared" si="116"/>
        <v>1.2858499999999982</v>
      </c>
      <c r="M1050" s="10">
        <f t="shared" si="117"/>
        <v>0.34830000000000005</v>
      </c>
      <c r="N1050" s="7">
        <f t="shared" si="118"/>
        <v>1.4599999999999991</v>
      </c>
    </row>
    <row r="1051" spans="1:14">
      <c r="A1051" t="s">
        <v>29</v>
      </c>
      <c r="B1051" t="s">
        <v>18</v>
      </c>
      <c r="C1051">
        <v>31</v>
      </c>
      <c r="D1051" s="2">
        <v>0.1</v>
      </c>
      <c r="E1051" s="1">
        <v>2.13</v>
      </c>
      <c r="F1051" s="1">
        <v>2.39</v>
      </c>
      <c r="G1051" s="6">
        <v>258</v>
      </c>
      <c r="H1051" s="9">
        <f t="shared" si="112"/>
        <v>8.7234999999999996</v>
      </c>
      <c r="I1051" s="9">
        <f t="shared" si="113"/>
        <v>7.7744999999999997</v>
      </c>
      <c r="J1051" s="9">
        <f t="shared" si="114"/>
        <v>8.0324999999999989</v>
      </c>
      <c r="K1051" s="9">
        <f t="shared" si="115"/>
        <v>7.9034999999999993</v>
      </c>
      <c r="L1051" s="7">
        <f t="shared" si="116"/>
        <v>0.82000000000000028</v>
      </c>
      <c r="M1051" s="10">
        <f t="shared" si="117"/>
        <v>0.25800000000000001</v>
      </c>
      <c r="N1051" s="7">
        <f t="shared" si="118"/>
        <v>0.94899999999999984</v>
      </c>
    </row>
    <row r="1052" spans="1:14">
      <c r="A1052" t="s">
        <v>29</v>
      </c>
      <c r="B1052" t="s">
        <v>18</v>
      </c>
      <c r="C1052">
        <v>32</v>
      </c>
      <c r="D1052" s="2">
        <v>1.861</v>
      </c>
      <c r="E1052" s="1">
        <v>2.17</v>
      </c>
      <c r="F1052" s="1">
        <v>2.4900000000000002</v>
      </c>
      <c r="G1052" s="6">
        <v>258</v>
      </c>
      <c r="H1052" s="9">
        <f t="shared" si="112"/>
        <v>9.0884999999999998</v>
      </c>
      <c r="I1052" s="9">
        <f t="shared" si="113"/>
        <v>7.9204999999999997</v>
      </c>
      <c r="J1052" s="9">
        <f t="shared" si="114"/>
        <v>12.721879999999999</v>
      </c>
      <c r="K1052" s="9">
        <f t="shared" si="115"/>
        <v>10.32119</v>
      </c>
      <c r="L1052" s="7">
        <f t="shared" si="116"/>
        <v>-1.2326899999999998</v>
      </c>
      <c r="M1052" s="10">
        <f t="shared" si="117"/>
        <v>4.80138</v>
      </c>
      <c r="N1052" s="7">
        <f t="shared" si="118"/>
        <v>1.1680000000000001</v>
      </c>
    </row>
    <row r="1053" spans="1:14">
      <c r="A1053" t="s">
        <v>29</v>
      </c>
      <c r="B1053" t="s">
        <v>18</v>
      </c>
      <c r="C1053">
        <v>33</v>
      </c>
      <c r="E1053" s="1">
        <v>1.72</v>
      </c>
      <c r="F1053" s="1">
        <v>1.82</v>
      </c>
      <c r="G1053" s="6">
        <v>258</v>
      </c>
      <c r="H1053" s="9">
        <f t="shared" si="112"/>
        <v>6.6429999999999998</v>
      </c>
      <c r="I1053" s="9">
        <f t="shared" si="113"/>
        <v>6.2779999999999996</v>
      </c>
      <c r="J1053" s="9">
        <f t="shared" si="114"/>
        <v>6.2779999999999996</v>
      </c>
      <c r="K1053" s="9">
        <f t="shared" si="115"/>
        <v>6.2779999999999996</v>
      </c>
      <c r="L1053" s="7">
        <f t="shared" si="116"/>
        <v>0.36500000000000021</v>
      </c>
      <c r="M1053" s="10">
        <f t="shared" si="117"/>
        <v>0</v>
      </c>
      <c r="N1053" s="7">
        <f t="shared" si="118"/>
        <v>0.36500000000000021</v>
      </c>
    </row>
    <row r="1054" spans="1:14">
      <c r="A1054" t="s">
        <v>29</v>
      </c>
      <c r="B1054" t="s">
        <v>18</v>
      </c>
      <c r="C1054">
        <v>34</v>
      </c>
      <c r="E1054" s="1">
        <v>3.17</v>
      </c>
      <c r="F1054" s="1">
        <v>2.5499999999999998</v>
      </c>
      <c r="G1054" s="6">
        <v>258</v>
      </c>
      <c r="H1054" s="9">
        <f t="shared" si="112"/>
        <v>9.3074999999999992</v>
      </c>
      <c r="I1054" s="9">
        <f t="shared" si="113"/>
        <v>11.570499999999999</v>
      </c>
      <c r="J1054" s="9">
        <f t="shared" si="114"/>
        <v>11.570499999999999</v>
      </c>
      <c r="K1054" s="9">
        <f t="shared" si="115"/>
        <v>11.570499999999999</v>
      </c>
      <c r="L1054" s="7">
        <f t="shared" si="116"/>
        <v>-2.2629999999999999</v>
      </c>
      <c r="M1054" s="10">
        <f t="shared" si="117"/>
        <v>0</v>
      </c>
      <c r="N1054" s="7">
        <f t="shared" si="118"/>
        <v>-2.2629999999999999</v>
      </c>
    </row>
    <row r="1055" spans="1:14">
      <c r="A1055" t="s">
        <v>29</v>
      </c>
      <c r="B1055" t="s">
        <v>18</v>
      </c>
      <c r="C1055">
        <v>35</v>
      </c>
      <c r="E1055" s="1">
        <v>2.09</v>
      </c>
      <c r="F1055" s="1">
        <v>2.19</v>
      </c>
      <c r="G1055" s="6">
        <v>258</v>
      </c>
      <c r="H1055" s="9">
        <f t="shared" si="112"/>
        <v>7.9935</v>
      </c>
      <c r="I1055" s="9">
        <f t="shared" si="113"/>
        <v>7.6284999999999989</v>
      </c>
      <c r="J1055" s="9">
        <f t="shared" si="114"/>
        <v>7.6284999999999989</v>
      </c>
      <c r="K1055" s="9">
        <f t="shared" si="115"/>
        <v>7.6284999999999989</v>
      </c>
      <c r="L1055" s="7">
        <f t="shared" si="116"/>
        <v>0.3650000000000011</v>
      </c>
      <c r="M1055" s="10">
        <f t="shared" si="117"/>
        <v>0</v>
      </c>
      <c r="N1055" s="7">
        <f t="shared" si="118"/>
        <v>0.3650000000000011</v>
      </c>
    </row>
    <row r="1056" spans="1:14">
      <c r="A1056" t="s">
        <v>29</v>
      </c>
      <c r="B1056" t="s">
        <v>18</v>
      </c>
      <c r="C1056">
        <v>36</v>
      </c>
      <c r="D1056" s="2">
        <v>2.8260000000000001</v>
      </c>
      <c r="E1056" s="1">
        <v>3.35</v>
      </c>
      <c r="F1056" s="1">
        <v>3.56</v>
      </c>
      <c r="G1056" s="6">
        <v>258</v>
      </c>
      <c r="H1056" s="9">
        <f t="shared" si="112"/>
        <v>12.994</v>
      </c>
      <c r="I1056" s="9">
        <f t="shared" si="113"/>
        <v>12.227499999999999</v>
      </c>
      <c r="J1056" s="9">
        <f t="shared" si="114"/>
        <v>19.51858</v>
      </c>
      <c r="K1056" s="9">
        <f t="shared" si="115"/>
        <v>15.87304</v>
      </c>
      <c r="L1056" s="7">
        <f t="shared" si="116"/>
        <v>-2.8790399999999998</v>
      </c>
      <c r="M1056" s="10">
        <f t="shared" si="117"/>
        <v>7.2910800000000009</v>
      </c>
      <c r="N1056" s="7">
        <f t="shared" si="118"/>
        <v>0.76650000000000063</v>
      </c>
    </row>
    <row r="1057" spans="1:14">
      <c r="A1057" t="s">
        <v>29</v>
      </c>
      <c r="B1057" t="s">
        <v>18</v>
      </c>
      <c r="C1057">
        <v>37</v>
      </c>
      <c r="D1057" s="2">
        <v>6.04</v>
      </c>
      <c r="E1057" s="1">
        <v>4.72</v>
      </c>
      <c r="F1057" s="1">
        <v>5.57</v>
      </c>
      <c r="G1057" s="6">
        <v>258</v>
      </c>
      <c r="H1057" s="9">
        <f t="shared" si="112"/>
        <v>20.330500000000001</v>
      </c>
      <c r="I1057" s="9">
        <f t="shared" si="113"/>
        <v>17.227999999999998</v>
      </c>
      <c r="J1057" s="9">
        <f t="shared" si="114"/>
        <v>32.811199999999999</v>
      </c>
      <c r="K1057" s="9">
        <f t="shared" si="115"/>
        <v>25.019599999999997</v>
      </c>
      <c r="L1057" s="7">
        <f t="shared" si="116"/>
        <v>-4.6890999999999963</v>
      </c>
      <c r="M1057" s="10">
        <f t="shared" si="117"/>
        <v>15.5832</v>
      </c>
      <c r="N1057" s="7">
        <f t="shared" si="118"/>
        <v>3.1025000000000027</v>
      </c>
    </row>
    <row r="1058" spans="1:14">
      <c r="A1058" t="s">
        <v>29</v>
      </c>
      <c r="B1058" t="s">
        <v>18</v>
      </c>
      <c r="C1058">
        <v>38</v>
      </c>
      <c r="D1058" s="2">
        <v>1.2490000000000001</v>
      </c>
      <c r="E1058" s="1">
        <v>1.29</v>
      </c>
      <c r="F1058" s="1">
        <v>1.53</v>
      </c>
      <c r="G1058" s="6">
        <v>258</v>
      </c>
      <c r="H1058" s="9">
        <f t="shared" si="112"/>
        <v>5.5845000000000002</v>
      </c>
      <c r="I1058" s="9">
        <f t="shared" si="113"/>
        <v>4.7084999999999999</v>
      </c>
      <c r="J1058" s="9">
        <f t="shared" si="114"/>
        <v>7.9309200000000004</v>
      </c>
      <c r="K1058" s="9">
        <f t="shared" si="115"/>
        <v>6.3197100000000006</v>
      </c>
      <c r="L1058" s="7">
        <f t="shared" si="116"/>
        <v>-0.73521000000000036</v>
      </c>
      <c r="M1058" s="10">
        <f t="shared" si="117"/>
        <v>3.2224200000000001</v>
      </c>
      <c r="N1058" s="7">
        <f t="shared" si="118"/>
        <v>0.87600000000000033</v>
      </c>
    </row>
    <row r="1059" spans="1:14">
      <c r="A1059" t="s">
        <v>29</v>
      </c>
      <c r="B1059" t="s">
        <v>18</v>
      </c>
      <c r="C1059">
        <v>39</v>
      </c>
      <c r="E1059" s="1">
        <v>0.85</v>
      </c>
      <c r="F1059" s="1">
        <v>0.81</v>
      </c>
      <c r="G1059" s="6">
        <v>258</v>
      </c>
      <c r="H1059" s="9">
        <f t="shared" si="112"/>
        <v>2.9565000000000001</v>
      </c>
      <c r="I1059" s="9">
        <f t="shared" si="113"/>
        <v>3.1025</v>
      </c>
      <c r="J1059" s="9">
        <f t="shared" si="114"/>
        <v>3.1025</v>
      </c>
      <c r="K1059" s="9">
        <f t="shared" si="115"/>
        <v>3.1025</v>
      </c>
      <c r="L1059" s="7">
        <f t="shared" si="116"/>
        <v>-0.14599999999999991</v>
      </c>
      <c r="M1059" s="10">
        <f t="shared" si="117"/>
        <v>0</v>
      </c>
      <c r="N1059" s="7">
        <f t="shared" si="118"/>
        <v>-0.14599999999999991</v>
      </c>
    </row>
    <row r="1060" spans="1:14">
      <c r="A1060" t="s">
        <v>29</v>
      </c>
      <c r="B1060" t="s">
        <v>18</v>
      </c>
      <c r="C1060">
        <v>40</v>
      </c>
      <c r="D1060" s="2">
        <v>8.3710000000000004</v>
      </c>
      <c r="E1060" s="1">
        <v>1.18</v>
      </c>
      <c r="F1060" s="1">
        <v>1.03</v>
      </c>
      <c r="G1060" s="6">
        <v>258</v>
      </c>
      <c r="H1060" s="9">
        <f t="shared" si="112"/>
        <v>3.7595000000000001</v>
      </c>
      <c r="I1060" s="9">
        <f t="shared" si="113"/>
        <v>4.3069999999999995</v>
      </c>
      <c r="J1060" s="9">
        <f t="shared" si="114"/>
        <v>25.90418</v>
      </c>
      <c r="K1060" s="9">
        <f t="shared" si="115"/>
        <v>15.105589999999999</v>
      </c>
      <c r="L1060" s="7">
        <f t="shared" si="116"/>
        <v>-11.34609</v>
      </c>
      <c r="M1060" s="10">
        <f t="shared" si="117"/>
        <v>21.597180000000002</v>
      </c>
      <c r="N1060" s="7">
        <f t="shared" si="118"/>
        <v>-0.54749999999999943</v>
      </c>
    </row>
    <row r="1061" spans="1:14">
      <c r="A1061" t="s">
        <v>29</v>
      </c>
      <c r="B1061" t="s">
        <v>18</v>
      </c>
      <c r="C1061">
        <v>41</v>
      </c>
      <c r="D1061" s="2">
        <v>2.2029999999999998</v>
      </c>
      <c r="E1061" s="1">
        <v>1.1399999999999999</v>
      </c>
      <c r="F1061" s="1">
        <v>1.37</v>
      </c>
      <c r="G1061" s="6">
        <v>258</v>
      </c>
      <c r="H1061" s="9">
        <f t="shared" si="112"/>
        <v>5.0005000000000006</v>
      </c>
      <c r="I1061" s="9">
        <f t="shared" si="113"/>
        <v>4.1609999999999996</v>
      </c>
      <c r="J1061" s="9">
        <f t="shared" si="114"/>
        <v>9.844739999999998</v>
      </c>
      <c r="K1061" s="9">
        <f t="shared" si="115"/>
        <v>7.0028699999999988</v>
      </c>
      <c r="L1061" s="7">
        <f t="shared" si="116"/>
        <v>-2.0023699999999982</v>
      </c>
      <c r="M1061" s="10">
        <f t="shared" si="117"/>
        <v>5.6837399999999993</v>
      </c>
      <c r="N1061" s="7">
        <f t="shared" si="118"/>
        <v>0.83950000000000102</v>
      </c>
    </row>
    <row r="1062" spans="1:14">
      <c r="A1062" t="s">
        <v>29</v>
      </c>
      <c r="B1062" t="s">
        <v>18</v>
      </c>
      <c r="C1062">
        <v>42</v>
      </c>
      <c r="D1062" s="2">
        <v>8.8999999999999996E-2</v>
      </c>
      <c r="E1062" s="1">
        <v>7.24</v>
      </c>
      <c r="F1062" s="1">
        <v>1.59</v>
      </c>
      <c r="G1062" s="6">
        <v>258</v>
      </c>
      <c r="H1062" s="9">
        <f t="shared" si="112"/>
        <v>5.8035000000000005</v>
      </c>
      <c r="I1062" s="9">
        <f t="shared" si="113"/>
        <v>26.425999999999998</v>
      </c>
      <c r="J1062" s="9">
        <f t="shared" si="114"/>
        <v>26.655619999999999</v>
      </c>
      <c r="K1062" s="9">
        <f t="shared" si="115"/>
        <v>26.54081</v>
      </c>
      <c r="L1062" s="7">
        <f t="shared" si="116"/>
        <v>-20.737310000000001</v>
      </c>
      <c r="M1062" s="10">
        <f t="shared" si="117"/>
        <v>0.22961999999999999</v>
      </c>
      <c r="N1062" s="7">
        <f t="shared" si="118"/>
        <v>-20.622499999999999</v>
      </c>
    </row>
    <row r="1063" spans="1:14">
      <c r="A1063" t="s">
        <v>29</v>
      </c>
      <c r="B1063" t="s">
        <v>18</v>
      </c>
      <c r="C1063">
        <v>44</v>
      </c>
      <c r="D1063" s="2">
        <v>2.7509999999999999</v>
      </c>
      <c r="E1063" s="1">
        <v>1.19</v>
      </c>
      <c r="F1063" s="1">
        <v>1.42</v>
      </c>
      <c r="G1063" s="6">
        <v>258</v>
      </c>
      <c r="H1063" s="9">
        <f t="shared" si="112"/>
        <v>5.1829999999999998</v>
      </c>
      <c r="I1063" s="9">
        <f t="shared" si="113"/>
        <v>4.3434999999999997</v>
      </c>
      <c r="J1063" s="9">
        <f t="shared" si="114"/>
        <v>11.441079999999999</v>
      </c>
      <c r="K1063" s="9">
        <f t="shared" si="115"/>
        <v>7.8922899999999991</v>
      </c>
      <c r="L1063" s="7">
        <f t="shared" si="116"/>
        <v>-2.7092899999999993</v>
      </c>
      <c r="M1063" s="10">
        <f t="shared" si="117"/>
        <v>7.0975799999999989</v>
      </c>
      <c r="N1063" s="7">
        <f t="shared" si="118"/>
        <v>0.83950000000000014</v>
      </c>
    </row>
    <row r="1064" spans="1:14">
      <c r="A1064" t="s">
        <v>29</v>
      </c>
      <c r="B1064" t="s">
        <v>18</v>
      </c>
      <c r="C1064">
        <v>45</v>
      </c>
      <c r="D1064" s="2">
        <v>1.8149999999999999</v>
      </c>
      <c r="E1064" s="1">
        <v>2.37</v>
      </c>
      <c r="F1064" s="1">
        <v>2.85</v>
      </c>
      <c r="G1064" s="6">
        <v>258</v>
      </c>
      <c r="H1064" s="9">
        <f t="shared" si="112"/>
        <v>10.4025</v>
      </c>
      <c r="I1064" s="9">
        <f t="shared" si="113"/>
        <v>8.650500000000001</v>
      </c>
      <c r="J1064" s="9">
        <f t="shared" si="114"/>
        <v>13.333200000000001</v>
      </c>
      <c r="K1064" s="9">
        <f t="shared" si="115"/>
        <v>10.991850000000001</v>
      </c>
      <c r="L1064" s="7">
        <f t="shared" si="116"/>
        <v>-0.58935000000000137</v>
      </c>
      <c r="M1064" s="10">
        <f t="shared" si="117"/>
        <v>4.6826999999999996</v>
      </c>
      <c r="N1064" s="7">
        <f t="shared" si="118"/>
        <v>1.7519999999999989</v>
      </c>
    </row>
    <row r="1065" spans="1:14">
      <c r="A1065" t="s">
        <v>29</v>
      </c>
      <c r="B1065" t="s">
        <v>18</v>
      </c>
      <c r="C1065">
        <v>46</v>
      </c>
      <c r="D1065" s="2">
        <v>1.748</v>
      </c>
      <c r="E1065" s="1">
        <v>3.37</v>
      </c>
      <c r="F1065" s="1">
        <v>4.0199999999999996</v>
      </c>
      <c r="G1065" s="6">
        <v>258</v>
      </c>
      <c r="H1065" s="9">
        <f t="shared" si="112"/>
        <v>14.672999999999998</v>
      </c>
      <c r="I1065" s="9">
        <f t="shared" si="113"/>
        <v>12.3005</v>
      </c>
      <c r="J1065" s="9">
        <f t="shared" si="114"/>
        <v>16.81034</v>
      </c>
      <c r="K1065" s="9">
        <f t="shared" si="115"/>
        <v>14.55542</v>
      </c>
      <c r="L1065" s="7">
        <f t="shared" si="116"/>
        <v>0.11757999999999846</v>
      </c>
      <c r="M1065" s="10">
        <f t="shared" si="117"/>
        <v>4.5098399999999996</v>
      </c>
      <c r="N1065" s="7">
        <f t="shared" si="118"/>
        <v>2.3724999999999987</v>
      </c>
    </row>
    <row r="1066" spans="1:14">
      <c r="A1066" t="s">
        <v>29</v>
      </c>
      <c r="B1066" t="s">
        <v>18</v>
      </c>
      <c r="C1066">
        <v>47</v>
      </c>
      <c r="D1066" s="2">
        <v>1.9E-2</v>
      </c>
      <c r="E1066" s="1">
        <v>2.15</v>
      </c>
      <c r="F1066" s="1">
        <v>1.42</v>
      </c>
      <c r="G1066" s="6">
        <v>258</v>
      </c>
      <c r="H1066" s="9">
        <f t="shared" si="112"/>
        <v>5.1829999999999998</v>
      </c>
      <c r="I1066" s="9">
        <f t="shared" si="113"/>
        <v>7.8474999999999993</v>
      </c>
      <c r="J1066" s="9">
        <f t="shared" si="114"/>
        <v>7.8965199999999989</v>
      </c>
      <c r="K1066" s="9">
        <f t="shared" si="115"/>
        <v>7.8720099999999995</v>
      </c>
      <c r="L1066" s="7">
        <f t="shared" si="116"/>
        <v>-2.6890099999999997</v>
      </c>
      <c r="M1066" s="10">
        <f t="shared" si="117"/>
        <v>4.9020000000000001E-2</v>
      </c>
      <c r="N1066" s="7">
        <f t="shared" si="118"/>
        <v>-2.6644999999999994</v>
      </c>
    </row>
    <row r="1067" spans="1:14">
      <c r="A1067" t="s">
        <v>29</v>
      </c>
      <c r="B1067" t="s">
        <v>18</v>
      </c>
      <c r="C1067">
        <v>48</v>
      </c>
      <c r="E1067" s="1">
        <v>2.48</v>
      </c>
      <c r="F1067" s="1">
        <v>1.8</v>
      </c>
      <c r="G1067" s="6">
        <v>258</v>
      </c>
      <c r="H1067" s="9">
        <f t="shared" si="112"/>
        <v>6.57</v>
      </c>
      <c r="I1067" s="9">
        <f t="shared" si="113"/>
        <v>9.0519999999999996</v>
      </c>
      <c r="J1067" s="9">
        <f t="shared" si="114"/>
        <v>9.0519999999999996</v>
      </c>
      <c r="K1067" s="9">
        <f t="shared" si="115"/>
        <v>9.0519999999999996</v>
      </c>
      <c r="L1067" s="7">
        <f t="shared" si="116"/>
        <v>-2.4819999999999993</v>
      </c>
      <c r="M1067" s="10">
        <f t="shared" si="117"/>
        <v>0</v>
      </c>
      <c r="N1067" s="7">
        <f t="shared" si="118"/>
        <v>-2.4819999999999993</v>
      </c>
    </row>
    <row r="1068" spans="1:14">
      <c r="A1068" t="s">
        <v>29</v>
      </c>
      <c r="B1068" t="s">
        <v>18</v>
      </c>
      <c r="C1068">
        <v>49</v>
      </c>
      <c r="E1068" s="1">
        <v>0.49</v>
      </c>
      <c r="F1068" s="1">
        <v>0.53</v>
      </c>
      <c r="G1068" s="6">
        <v>258</v>
      </c>
      <c r="H1068" s="9">
        <f t="shared" si="112"/>
        <v>1.9345000000000001</v>
      </c>
      <c r="I1068" s="9">
        <f t="shared" si="113"/>
        <v>1.7885</v>
      </c>
      <c r="J1068" s="9">
        <f t="shared" si="114"/>
        <v>1.7885</v>
      </c>
      <c r="K1068" s="9">
        <f t="shared" si="115"/>
        <v>1.7885</v>
      </c>
      <c r="L1068" s="7">
        <f t="shared" si="116"/>
        <v>0.14600000000000013</v>
      </c>
      <c r="M1068" s="10">
        <f t="shared" si="117"/>
        <v>0</v>
      </c>
      <c r="N1068" s="7">
        <f t="shared" si="118"/>
        <v>0.14600000000000013</v>
      </c>
    </row>
    <row r="1069" spans="1:14">
      <c r="A1069" t="s">
        <v>29</v>
      </c>
      <c r="B1069" t="s">
        <v>18</v>
      </c>
      <c r="C1069">
        <v>50</v>
      </c>
      <c r="D1069" s="2">
        <v>1.4490000000000001</v>
      </c>
      <c r="E1069" s="1">
        <v>0.82</v>
      </c>
      <c r="F1069" s="1">
        <v>0.96</v>
      </c>
      <c r="G1069" s="6">
        <v>258</v>
      </c>
      <c r="H1069" s="9">
        <f t="shared" si="112"/>
        <v>3.504</v>
      </c>
      <c r="I1069" s="9">
        <f t="shared" si="113"/>
        <v>2.9929999999999999</v>
      </c>
      <c r="J1069" s="9">
        <f t="shared" si="114"/>
        <v>6.73142</v>
      </c>
      <c r="K1069" s="9">
        <f t="shared" si="115"/>
        <v>4.8622100000000001</v>
      </c>
      <c r="L1069" s="7">
        <f t="shared" si="116"/>
        <v>-1.3582100000000001</v>
      </c>
      <c r="M1069" s="10">
        <f t="shared" si="117"/>
        <v>3.7384200000000005</v>
      </c>
      <c r="N1069" s="7">
        <f t="shared" si="118"/>
        <v>0.51100000000000012</v>
      </c>
    </row>
    <row r="1070" spans="1:14">
      <c r="A1070" t="s">
        <v>30</v>
      </c>
      <c r="B1070" t="s">
        <v>19</v>
      </c>
      <c r="C1070">
        <v>1</v>
      </c>
      <c r="E1070" s="1">
        <v>7.84</v>
      </c>
      <c r="F1070" s="1">
        <v>8.3000000000000007</v>
      </c>
      <c r="G1070" s="6">
        <v>258</v>
      </c>
      <c r="H1070" s="9">
        <f t="shared" si="112"/>
        <v>30.295000000000002</v>
      </c>
      <c r="I1070" s="9">
        <f t="shared" si="113"/>
        <v>28.616</v>
      </c>
      <c r="J1070" s="9">
        <f t="shared" si="114"/>
        <v>28.616</v>
      </c>
      <c r="K1070" s="9">
        <f t="shared" si="115"/>
        <v>28.616</v>
      </c>
      <c r="L1070" s="7">
        <f t="shared" si="116"/>
        <v>1.679000000000002</v>
      </c>
      <c r="M1070" s="10">
        <f t="shared" si="117"/>
        <v>0</v>
      </c>
      <c r="N1070" s="7">
        <f t="shared" si="118"/>
        <v>1.679000000000002</v>
      </c>
    </row>
    <row r="1071" spans="1:14">
      <c r="A1071" t="s">
        <v>30</v>
      </c>
      <c r="B1071" t="s">
        <v>19</v>
      </c>
      <c r="C1071">
        <v>2</v>
      </c>
      <c r="E1071" s="1">
        <v>7.67</v>
      </c>
      <c r="F1071" s="1">
        <v>8.1300000000000008</v>
      </c>
      <c r="G1071" s="6">
        <v>258</v>
      </c>
      <c r="H1071" s="9">
        <f t="shared" si="112"/>
        <v>29.674500000000002</v>
      </c>
      <c r="I1071" s="9">
        <f t="shared" si="113"/>
        <v>27.9955</v>
      </c>
      <c r="J1071" s="9">
        <f t="shared" si="114"/>
        <v>27.9955</v>
      </c>
      <c r="K1071" s="9">
        <f t="shared" si="115"/>
        <v>27.9955</v>
      </c>
      <c r="L1071" s="7">
        <f t="shared" si="116"/>
        <v>1.679000000000002</v>
      </c>
      <c r="M1071" s="10">
        <f t="shared" si="117"/>
        <v>0</v>
      </c>
      <c r="N1071" s="7">
        <f t="shared" si="118"/>
        <v>1.679000000000002</v>
      </c>
    </row>
    <row r="1072" spans="1:14">
      <c r="A1072" t="s">
        <v>30</v>
      </c>
      <c r="B1072" t="s">
        <v>19</v>
      </c>
      <c r="C1072">
        <v>3</v>
      </c>
      <c r="E1072" s="1">
        <v>1.67</v>
      </c>
      <c r="F1072" s="1">
        <v>1.7</v>
      </c>
      <c r="G1072" s="6">
        <v>258</v>
      </c>
      <c r="H1072" s="9">
        <f t="shared" si="112"/>
        <v>6.2050000000000001</v>
      </c>
      <c r="I1072" s="9">
        <f t="shared" si="113"/>
        <v>6.0954999999999995</v>
      </c>
      <c r="J1072" s="9">
        <f t="shared" si="114"/>
        <v>6.0954999999999995</v>
      </c>
      <c r="K1072" s="9">
        <f t="shared" si="115"/>
        <v>6.0954999999999995</v>
      </c>
      <c r="L1072" s="7">
        <f t="shared" si="116"/>
        <v>0.1095000000000006</v>
      </c>
      <c r="M1072" s="10">
        <f t="shared" si="117"/>
        <v>0</v>
      </c>
      <c r="N1072" s="7">
        <f t="shared" si="118"/>
        <v>0.1095000000000006</v>
      </c>
    </row>
    <row r="1073" spans="1:14">
      <c r="A1073" t="s">
        <v>30</v>
      </c>
      <c r="B1073" t="s">
        <v>19</v>
      </c>
      <c r="C1073">
        <v>4</v>
      </c>
      <c r="E1073" s="1">
        <v>8.48</v>
      </c>
      <c r="F1073" s="1">
        <v>8.9499999999999993</v>
      </c>
      <c r="G1073" s="6">
        <v>258</v>
      </c>
      <c r="H1073" s="9">
        <f t="shared" si="112"/>
        <v>32.667499999999997</v>
      </c>
      <c r="I1073" s="9">
        <f t="shared" si="113"/>
        <v>30.952000000000002</v>
      </c>
      <c r="J1073" s="9">
        <f t="shared" si="114"/>
        <v>30.952000000000002</v>
      </c>
      <c r="K1073" s="9">
        <f t="shared" si="115"/>
        <v>30.952000000000002</v>
      </c>
      <c r="L1073" s="7">
        <f t="shared" si="116"/>
        <v>1.7154999999999951</v>
      </c>
      <c r="M1073" s="10">
        <f t="shared" si="117"/>
        <v>0</v>
      </c>
      <c r="N1073" s="7">
        <f t="shared" si="118"/>
        <v>1.7154999999999951</v>
      </c>
    </row>
    <row r="1074" spans="1:14">
      <c r="A1074" t="s">
        <v>30</v>
      </c>
      <c r="B1074" t="s">
        <v>19</v>
      </c>
      <c r="C1074">
        <v>5</v>
      </c>
      <c r="D1074" s="2">
        <v>7.0000000000000001E-3</v>
      </c>
      <c r="E1074" s="1">
        <v>3.77</v>
      </c>
      <c r="F1074" s="1">
        <v>3.93</v>
      </c>
      <c r="G1074" s="6">
        <v>258</v>
      </c>
      <c r="H1074" s="9">
        <f t="shared" si="112"/>
        <v>14.3445</v>
      </c>
      <c r="I1074" s="9">
        <f t="shared" si="113"/>
        <v>13.7605</v>
      </c>
      <c r="J1074" s="9">
        <f t="shared" si="114"/>
        <v>13.778560000000001</v>
      </c>
      <c r="K1074" s="9">
        <f t="shared" si="115"/>
        <v>13.76953</v>
      </c>
      <c r="L1074" s="7">
        <f t="shared" si="116"/>
        <v>0.57497000000000043</v>
      </c>
      <c r="M1074" s="10">
        <f t="shared" si="117"/>
        <v>1.806E-2</v>
      </c>
      <c r="N1074" s="7">
        <f t="shared" si="118"/>
        <v>0.58399999999999963</v>
      </c>
    </row>
    <row r="1075" spans="1:14">
      <c r="A1075" t="s">
        <v>30</v>
      </c>
      <c r="B1075" t="s">
        <v>19</v>
      </c>
      <c r="C1075">
        <v>6</v>
      </c>
      <c r="E1075" s="1">
        <v>3.88</v>
      </c>
      <c r="F1075" s="1">
        <v>4.05</v>
      </c>
      <c r="G1075" s="6">
        <v>258</v>
      </c>
      <c r="H1075" s="9">
        <f t="shared" si="112"/>
        <v>14.782499999999999</v>
      </c>
      <c r="I1075" s="9">
        <f t="shared" si="113"/>
        <v>14.161999999999999</v>
      </c>
      <c r="J1075" s="9">
        <f t="shared" si="114"/>
        <v>14.161999999999999</v>
      </c>
      <c r="K1075" s="9">
        <f t="shared" si="115"/>
        <v>14.161999999999999</v>
      </c>
      <c r="L1075" s="7">
        <f t="shared" si="116"/>
        <v>0.62049999999999983</v>
      </c>
      <c r="M1075" s="10">
        <f t="shared" si="117"/>
        <v>0</v>
      </c>
      <c r="N1075" s="7">
        <f t="shared" si="118"/>
        <v>0.62049999999999983</v>
      </c>
    </row>
    <row r="1076" spans="1:14">
      <c r="A1076" t="s">
        <v>30</v>
      </c>
      <c r="B1076" t="s">
        <v>19</v>
      </c>
      <c r="C1076">
        <v>7</v>
      </c>
      <c r="D1076" s="2">
        <v>0.25600000000000001</v>
      </c>
      <c r="E1076" s="1">
        <v>3.48</v>
      </c>
      <c r="F1076" s="1">
        <v>3.64</v>
      </c>
      <c r="G1076" s="6">
        <v>258</v>
      </c>
      <c r="H1076" s="9">
        <f t="shared" si="112"/>
        <v>13.286</v>
      </c>
      <c r="I1076" s="9">
        <f t="shared" si="113"/>
        <v>12.702</v>
      </c>
      <c r="J1076" s="9">
        <f t="shared" si="114"/>
        <v>13.36248</v>
      </c>
      <c r="K1076" s="9">
        <f t="shared" si="115"/>
        <v>13.03224</v>
      </c>
      <c r="L1076" s="7">
        <f t="shared" si="116"/>
        <v>0.25375999999999976</v>
      </c>
      <c r="M1076" s="10">
        <f t="shared" si="117"/>
        <v>0.66048000000000007</v>
      </c>
      <c r="N1076" s="7">
        <f t="shared" si="118"/>
        <v>0.58399999999999963</v>
      </c>
    </row>
    <row r="1077" spans="1:14">
      <c r="A1077" t="s">
        <v>30</v>
      </c>
      <c r="B1077" t="s">
        <v>19</v>
      </c>
      <c r="C1077">
        <v>8</v>
      </c>
      <c r="E1077" s="1">
        <v>8.32</v>
      </c>
      <c r="F1077" s="1">
        <v>8.7899999999999991</v>
      </c>
      <c r="G1077" s="6">
        <v>258</v>
      </c>
      <c r="H1077" s="9">
        <f t="shared" si="112"/>
        <v>32.083499999999994</v>
      </c>
      <c r="I1077" s="9">
        <f t="shared" si="113"/>
        <v>30.367999999999999</v>
      </c>
      <c r="J1077" s="9">
        <f t="shared" si="114"/>
        <v>30.367999999999999</v>
      </c>
      <c r="K1077" s="9">
        <f t="shared" si="115"/>
        <v>30.367999999999999</v>
      </c>
      <c r="L1077" s="7">
        <f t="shared" si="116"/>
        <v>1.7154999999999951</v>
      </c>
      <c r="M1077" s="10">
        <f t="shared" si="117"/>
        <v>0</v>
      </c>
      <c r="N1077" s="7">
        <f t="shared" si="118"/>
        <v>1.7154999999999951</v>
      </c>
    </row>
    <row r="1078" spans="1:14">
      <c r="A1078" t="s">
        <v>30</v>
      </c>
      <c r="B1078" t="s">
        <v>19</v>
      </c>
      <c r="C1078">
        <v>9</v>
      </c>
      <c r="D1078" s="2">
        <v>8.9999999999999993E-3</v>
      </c>
      <c r="E1078" s="1">
        <v>2.37</v>
      </c>
      <c r="F1078" s="1">
        <v>2.46</v>
      </c>
      <c r="G1078" s="6">
        <v>258</v>
      </c>
      <c r="H1078" s="9">
        <f t="shared" si="112"/>
        <v>8.9789999999999992</v>
      </c>
      <c r="I1078" s="9">
        <f t="shared" si="113"/>
        <v>8.650500000000001</v>
      </c>
      <c r="J1078" s="9">
        <f t="shared" si="114"/>
        <v>8.6737200000000012</v>
      </c>
      <c r="K1078" s="9">
        <f t="shared" si="115"/>
        <v>8.662110000000002</v>
      </c>
      <c r="L1078" s="7">
        <f t="shared" si="116"/>
        <v>0.31688999999999723</v>
      </c>
      <c r="M1078" s="10">
        <f t="shared" si="117"/>
        <v>2.3219999999999998E-2</v>
      </c>
      <c r="N1078" s="7">
        <f t="shared" si="118"/>
        <v>0.32849999999999824</v>
      </c>
    </row>
    <row r="1079" spans="1:14">
      <c r="A1079" t="s">
        <v>30</v>
      </c>
      <c r="B1079" t="s">
        <v>19</v>
      </c>
      <c r="C1079">
        <v>10</v>
      </c>
      <c r="E1079" s="1">
        <v>5.08</v>
      </c>
      <c r="F1079" s="1">
        <v>5.33</v>
      </c>
      <c r="G1079" s="6">
        <v>258</v>
      </c>
      <c r="H1079" s="9">
        <f t="shared" si="112"/>
        <v>19.454499999999999</v>
      </c>
      <c r="I1079" s="9">
        <f t="shared" si="113"/>
        <v>18.541999999999998</v>
      </c>
      <c r="J1079" s="9">
        <f t="shared" si="114"/>
        <v>18.541999999999998</v>
      </c>
      <c r="K1079" s="9">
        <f t="shared" si="115"/>
        <v>18.541999999999998</v>
      </c>
      <c r="L1079" s="7">
        <f t="shared" si="116"/>
        <v>0.91250000000000142</v>
      </c>
      <c r="M1079" s="10">
        <f t="shared" si="117"/>
        <v>0</v>
      </c>
      <c r="N1079" s="7">
        <f t="shared" si="118"/>
        <v>0.91250000000000142</v>
      </c>
    </row>
    <row r="1080" spans="1:14">
      <c r="A1080" t="s">
        <v>30</v>
      </c>
      <c r="B1080" t="s">
        <v>19</v>
      </c>
      <c r="C1080">
        <v>11</v>
      </c>
      <c r="E1080" s="1">
        <v>5.99</v>
      </c>
      <c r="F1080" s="1">
        <v>6.33</v>
      </c>
      <c r="G1080" s="6">
        <v>258</v>
      </c>
      <c r="H1080" s="9">
        <f t="shared" si="112"/>
        <v>23.104499999999998</v>
      </c>
      <c r="I1080" s="9">
        <f t="shared" si="113"/>
        <v>21.863500000000002</v>
      </c>
      <c r="J1080" s="9">
        <f t="shared" si="114"/>
        <v>21.863500000000002</v>
      </c>
      <c r="K1080" s="9">
        <f t="shared" si="115"/>
        <v>21.863500000000002</v>
      </c>
      <c r="L1080" s="7">
        <f t="shared" si="116"/>
        <v>1.2409999999999961</v>
      </c>
      <c r="M1080" s="10">
        <f t="shared" si="117"/>
        <v>0</v>
      </c>
      <c r="N1080" s="7">
        <f t="shared" si="118"/>
        <v>1.2409999999999961</v>
      </c>
    </row>
    <row r="1081" spans="1:14">
      <c r="A1081" t="s">
        <v>30</v>
      </c>
      <c r="B1081" t="s">
        <v>19</v>
      </c>
      <c r="C1081">
        <v>12</v>
      </c>
      <c r="E1081" s="1">
        <v>5.79</v>
      </c>
      <c r="F1081" s="1">
        <v>6.03</v>
      </c>
      <c r="G1081" s="6">
        <v>258</v>
      </c>
      <c r="H1081" s="9">
        <f t="shared" si="112"/>
        <v>22.009499999999999</v>
      </c>
      <c r="I1081" s="9">
        <f t="shared" si="113"/>
        <v>21.133499999999998</v>
      </c>
      <c r="J1081" s="9">
        <f t="shared" si="114"/>
        <v>21.133499999999998</v>
      </c>
      <c r="K1081" s="9">
        <f t="shared" si="115"/>
        <v>21.133499999999998</v>
      </c>
      <c r="L1081" s="7">
        <f t="shared" si="116"/>
        <v>0.87600000000000122</v>
      </c>
      <c r="M1081" s="10">
        <f t="shared" si="117"/>
        <v>0</v>
      </c>
      <c r="N1081" s="7">
        <f t="shared" si="118"/>
        <v>0.87600000000000122</v>
      </c>
    </row>
    <row r="1082" spans="1:14">
      <c r="A1082" t="s">
        <v>30</v>
      </c>
      <c r="B1082" t="s">
        <v>19</v>
      </c>
      <c r="C1082">
        <v>13</v>
      </c>
      <c r="D1082" s="2">
        <v>0.92200000000000004</v>
      </c>
      <c r="E1082" s="1">
        <v>2.66</v>
      </c>
      <c r="F1082" s="1">
        <v>2.77</v>
      </c>
      <c r="G1082" s="6">
        <v>258</v>
      </c>
      <c r="H1082" s="9">
        <f t="shared" si="112"/>
        <v>10.1105</v>
      </c>
      <c r="I1082" s="9">
        <f t="shared" si="113"/>
        <v>9.7089999999999996</v>
      </c>
      <c r="J1082" s="9">
        <f t="shared" si="114"/>
        <v>12.087759999999999</v>
      </c>
      <c r="K1082" s="9">
        <f t="shared" si="115"/>
        <v>10.89838</v>
      </c>
      <c r="L1082" s="7">
        <f t="shared" si="116"/>
        <v>-0.78787999999999947</v>
      </c>
      <c r="M1082" s="10">
        <f t="shared" si="117"/>
        <v>2.3787600000000002</v>
      </c>
      <c r="N1082" s="7">
        <f t="shared" si="118"/>
        <v>0.40150000000000041</v>
      </c>
    </row>
    <row r="1083" spans="1:14">
      <c r="A1083" t="s">
        <v>30</v>
      </c>
      <c r="B1083" t="s">
        <v>19</v>
      </c>
      <c r="C1083">
        <v>14</v>
      </c>
      <c r="E1083" s="1">
        <v>2.88</v>
      </c>
      <c r="F1083" s="1">
        <v>2.02</v>
      </c>
      <c r="G1083" s="6">
        <v>258</v>
      </c>
      <c r="H1083" s="9">
        <f t="shared" si="112"/>
        <v>7.3730000000000002</v>
      </c>
      <c r="I1083" s="9">
        <f t="shared" si="113"/>
        <v>10.511999999999999</v>
      </c>
      <c r="J1083" s="9">
        <f t="shared" si="114"/>
        <v>10.511999999999999</v>
      </c>
      <c r="K1083" s="9">
        <f t="shared" si="115"/>
        <v>10.511999999999999</v>
      </c>
      <c r="L1083" s="7">
        <f t="shared" si="116"/>
        <v>-3.1389999999999985</v>
      </c>
      <c r="M1083" s="10">
        <f t="shared" si="117"/>
        <v>0</v>
      </c>
      <c r="N1083" s="7">
        <f t="shared" si="118"/>
        <v>-3.1389999999999985</v>
      </c>
    </row>
    <row r="1084" spans="1:14">
      <c r="A1084" t="s">
        <v>30</v>
      </c>
      <c r="B1084" t="s">
        <v>19</v>
      </c>
      <c r="C1084">
        <v>15</v>
      </c>
      <c r="E1084" s="1">
        <v>3.89</v>
      </c>
      <c r="F1084" s="1">
        <v>4.0599999999999996</v>
      </c>
      <c r="G1084" s="6">
        <v>258</v>
      </c>
      <c r="H1084" s="9">
        <f t="shared" si="112"/>
        <v>14.818999999999999</v>
      </c>
      <c r="I1084" s="9">
        <f t="shared" si="113"/>
        <v>14.198499999999999</v>
      </c>
      <c r="J1084" s="9">
        <f t="shared" si="114"/>
        <v>14.198499999999999</v>
      </c>
      <c r="K1084" s="9">
        <f t="shared" si="115"/>
        <v>14.198499999999999</v>
      </c>
      <c r="L1084" s="7">
        <f t="shared" si="116"/>
        <v>0.62049999999999983</v>
      </c>
      <c r="M1084" s="10">
        <f t="shared" si="117"/>
        <v>0</v>
      </c>
      <c r="N1084" s="7">
        <f t="shared" si="118"/>
        <v>0.62049999999999983</v>
      </c>
    </row>
    <row r="1085" spans="1:14">
      <c r="A1085" t="s">
        <v>30</v>
      </c>
      <c r="B1085" t="s">
        <v>19</v>
      </c>
      <c r="C1085">
        <v>16</v>
      </c>
      <c r="E1085" s="1">
        <v>2.79</v>
      </c>
      <c r="F1085" s="1">
        <v>2.9</v>
      </c>
      <c r="G1085" s="6">
        <v>258</v>
      </c>
      <c r="H1085" s="9">
        <f t="shared" si="112"/>
        <v>10.584999999999999</v>
      </c>
      <c r="I1085" s="9">
        <f t="shared" si="113"/>
        <v>10.1835</v>
      </c>
      <c r="J1085" s="9">
        <f t="shared" si="114"/>
        <v>10.1835</v>
      </c>
      <c r="K1085" s="9">
        <f t="shared" si="115"/>
        <v>10.1835</v>
      </c>
      <c r="L1085" s="7">
        <f t="shared" si="116"/>
        <v>0.40149999999999864</v>
      </c>
      <c r="M1085" s="10">
        <f t="shared" si="117"/>
        <v>0</v>
      </c>
      <c r="N1085" s="7">
        <f t="shared" si="118"/>
        <v>0.40149999999999864</v>
      </c>
    </row>
    <row r="1086" spans="1:14">
      <c r="A1086" t="s">
        <v>30</v>
      </c>
      <c r="B1086" t="s">
        <v>19</v>
      </c>
      <c r="C1086">
        <v>17</v>
      </c>
      <c r="E1086" s="1">
        <v>4.0599999999999996</v>
      </c>
      <c r="F1086" s="1">
        <v>4.2</v>
      </c>
      <c r="G1086" s="6">
        <v>258</v>
      </c>
      <c r="H1086" s="9">
        <f t="shared" si="112"/>
        <v>15.33</v>
      </c>
      <c r="I1086" s="9">
        <f t="shared" si="113"/>
        <v>14.818999999999999</v>
      </c>
      <c r="J1086" s="9">
        <f t="shared" si="114"/>
        <v>14.818999999999999</v>
      </c>
      <c r="K1086" s="9">
        <f t="shared" si="115"/>
        <v>14.818999999999999</v>
      </c>
      <c r="L1086" s="7">
        <f t="shared" si="116"/>
        <v>0.51100000000000101</v>
      </c>
      <c r="M1086" s="10">
        <f t="shared" si="117"/>
        <v>0</v>
      </c>
      <c r="N1086" s="7">
        <f t="shared" si="118"/>
        <v>0.51100000000000101</v>
      </c>
    </row>
    <row r="1087" spans="1:14">
      <c r="A1087" t="s">
        <v>30</v>
      </c>
      <c r="B1087" t="s">
        <v>19</v>
      </c>
      <c r="C1087">
        <v>18</v>
      </c>
      <c r="E1087" s="1">
        <v>1.05</v>
      </c>
      <c r="F1087" s="1">
        <v>1.07</v>
      </c>
      <c r="G1087" s="6">
        <v>258</v>
      </c>
      <c r="H1087" s="9">
        <f t="shared" si="112"/>
        <v>3.9055</v>
      </c>
      <c r="I1087" s="9">
        <f t="shared" si="113"/>
        <v>3.8325</v>
      </c>
      <c r="J1087" s="9">
        <f t="shared" si="114"/>
        <v>3.8325</v>
      </c>
      <c r="K1087" s="9">
        <f t="shared" si="115"/>
        <v>3.8325</v>
      </c>
      <c r="L1087" s="7">
        <f t="shared" si="116"/>
        <v>7.2999999999999954E-2</v>
      </c>
      <c r="M1087" s="10">
        <f t="shared" si="117"/>
        <v>0</v>
      </c>
      <c r="N1087" s="7">
        <f t="shared" si="118"/>
        <v>7.2999999999999954E-2</v>
      </c>
    </row>
    <row r="1088" spans="1:14">
      <c r="A1088" t="s">
        <v>30</v>
      </c>
      <c r="B1088" t="s">
        <v>19</v>
      </c>
      <c r="C1088">
        <v>19</v>
      </c>
      <c r="D1088" s="2">
        <v>1.022</v>
      </c>
      <c r="E1088" s="1">
        <v>1.38</v>
      </c>
      <c r="F1088" s="1">
        <v>1.42</v>
      </c>
      <c r="G1088" s="6">
        <v>258</v>
      </c>
      <c r="H1088" s="9">
        <f t="shared" si="112"/>
        <v>5.1829999999999998</v>
      </c>
      <c r="I1088" s="9">
        <f t="shared" si="113"/>
        <v>5.0369999999999999</v>
      </c>
      <c r="J1088" s="9">
        <f t="shared" si="114"/>
        <v>7.6737599999999997</v>
      </c>
      <c r="K1088" s="9">
        <f t="shared" si="115"/>
        <v>6.3553800000000003</v>
      </c>
      <c r="L1088" s="7">
        <f t="shared" si="116"/>
        <v>-1.1723800000000004</v>
      </c>
      <c r="M1088" s="10">
        <f t="shared" si="117"/>
        <v>2.6367599999999998</v>
      </c>
      <c r="N1088" s="7">
        <f t="shared" si="118"/>
        <v>0.14599999999999991</v>
      </c>
    </row>
    <row r="1089" spans="1:14">
      <c r="A1089" t="s">
        <v>30</v>
      </c>
      <c r="B1089" t="s">
        <v>19</v>
      </c>
      <c r="C1089">
        <v>20</v>
      </c>
      <c r="E1089" s="1">
        <v>1.91</v>
      </c>
      <c r="F1089" s="1">
        <v>1.39</v>
      </c>
      <c r="G1089" s="6">
        <v>258</v>
      </c>
      <c r="H1089" s="9">
        <f t="shared" si="112"/>
        <v>5.0734999999999992</v>
      </c>
      <c r="I1089" s="9">
        <f t="shared" si="113"/>
        <v>6.9714999999999998</v>
      </c>
      <c r="J1089" s="9">
        <f t="shared" si="114"/>
        <v>6.9714999999999998</v>
      </c>
      <c r="K1089" s="9">
        <f t="shared" si="115"/>
        <v>6.9714999999999998</v>
      </c>
      <c r="L1089" s="7">
        <f t="shared" si="116"/>
        <v>-1.8980000000000006</v>
      </c>
      <c r="M1089" s="10">
        <f t="shared" si="117"/>
        <v>0</v>
      </c>
      <c r="N1089" s="7">
        <f t="shared" si="118"/>
        <v>-1.8980000000000006</v>
      </c>
    </row>
    <row r="1090" spans="1:14">
      <c r="A1090" t="s">
        <v>30</v>
      </c>
      <c r="B1090" t="s">
        <v>19</v>
      </c>
      <c r="C1090">
        <v>21</v>
      </c>
      <c r="E1090" s="1">
        <v>4.26</v>
      </c>
      <c r="F1090" s="1">
        <v>4.3899999999999997</v>
      </c>
      <c r="G1090" s="6">
        <v>258</v>
      </c>
      <c r="H1090" s="9">
        <f t="shared" ref="H1090:H1153" si="119">3.65*F1090</f>
        <v>16.023499999999999</v>
      </c>
      <c r="I1090" s="9">
        <f t="shared" ref="I1090:I1153" si="120">3.65*E1090</f>
        <v>15.548999999999999</v>
      </c>
      <c r="J1090" s="9">
        <f t="shared" ref="J1090:J1153" si="121">I1090+0.01*G1090*D1090</f>
        <v>15.548999999999999</v>
      </c>
      <c r="K1090" s="9">
        <f t="shared" ref="K1090:K1153" si="122">AVERAGE(I1090:J1090)</f>
        <v>15.548999999999999</v>
      </c>
      <c r="L1090" s="7">
        <f t="shared" ref="L1090:L1153" si="123">H1090-K1090</f>
        <v>0.47449999999999903</v>
      </c>
      <c r="M1090" s="10">
        <f t="shared" ref="M1090:M1153" si="124">D1090*G1090/100</f>
        <v>0</v>
      </c>
      <c r="N1090" s="7">
        <f t="shared" ref="N1090:N1153" si="125">H1090-I1090</f>
        <v>0.47449999999999903</v>
      </c>
    </row>
    <row r="1091" spans="1:14">
      <c r="A1091" t="s">
        <v>30</v>
      </c>
      <c r="B1091" t="s">
        <v>19</v>
      </c>
      <c r="C1091">
        <v>22</v>
      </c>
      <c r="D1091" s="2">
        <v>8.0000000000000002E-3</v>
      </c>
      <c r="E1091" s="1">
        <v>3.42</v>
      </c>
      <c r="F1091" s="1">
        <v>3.56</v>
      </c>
      <c r="G1091" s="6">
        <v>258</v>
      </c>
      <c r="H1091" s="9">
        <f t="shared" si="119"/>
        <v>12.994</v>
      </c>
      <c r="I1091" s="9">
        <f t="shared" si="120"/>
        <v>12.482999999999999</v>
      </c>
      <c r="J1091" s="9">
        <f t="shared" si="121"/>
        <v>12.503639999999999</v>
      </c>
      <c r="K1091" s="9">
        <f t="shared" si="122"/>
        <v>12.493319999999999</v>
      </c>
      <c r="L1091" s="7">
        <f t="shared" si="123"/>
        <v>0.5006800000000009</v>
      </c>
      <c r="M1091" s="10">
        <f t="shared" si="124"/>
        <v>2.0640000000000002E-2</v>
      </c>
      <c r="N1091" s="7">
        <f t="shared" si="125"/>
        <v>0.51100000000000101</v>
      </c>
    </row>
    <row r="1092" spans="1:14">
      <c r="A1092" t="s">
        <v>30</v>
      </c>
      <c r="B1092" t="s">
        <v>19</v>
      </c>
      <c r="C1092">
        <v>23</v>
      </c>
      <c r="D1092" s="2">
        <v>8.0000000000000002E-3</v>
      </c>
      <c r="E1092" s="1">
        <v>1.85</v>
      </c>
      <c r="F1092" s="1">
        <v>1.92</v>
      </c>
      <c r="G1092" s="6">
        <v>258</v>
      </c>
      <c r="H1092" s="9">
        <f t="shared" si="119"/>
        <v>7.008</v>
      </c>
      <c r="I1092" s="9">
        <f t="shared" si="120"/>
        <v>6.7525000000000004</v>
      </c>
      <c r="J1092" s="9">
        <f t="shared" si="121"/>
        <v>6.7731400000000006</v>
      </c>
      <c r="K1092" s="9">
        <f t="shared" si="122"/>
        <v>6.7628200000000005</v>
      </c>
      <c r="L1092" s="7">
        <f t="shared" si="123"/>
        <v>0.24517999999999951</v>
      </c>
      <c r="M1092" s="10">
        <f t="shared" si="124"/>
        <v>2.0640000000000002E-2</v>
      </c>
      <c r="N1092" s="7">
        <f t="shared" si="125"/>
        <v>0.25549999999999962</v>
      </c>
    </row>
    <row r="1093" spans="1:14">
      <c r="A1093" t="s">
        <v>30</v>
      </c>
      <c r="B1093" t="s">
        <v>19</v>
      </c>
      <c r="C1093">
        <v>24</v>
      </c>
      <c r="E1093" s="1">
        <v>2.1</v>
      </c>
      <c r="F1093" s="1">
        <v>1.66</v>
      </c>
      <c r="G1093" s="6">
        <v>258</v>
      </c>
      <c r="H1093" s="9">
        <f t="shared" si="119"/>
        <v>6.0589999999999993</v>
      </c>
      <c r="I1093" s="9">
        <f t="shared" si="120"/>
        <v>7.665</v>
      </c>
      <c r="J1093" s="9">
        <f t="shared" si="121"/>
        <v>7.665</v>
      </c>
      <c r="K1093" s="9">
        <f t="shared" si="122"/>
        <v>7.665</v>
      </c>
      <c r="L1093" s="7">
        <f t="shared" si="123"/>
        <v>-1.6060000000000008</v>
      </c>
      <c r="M1093" s="10">
        <f t="shared" si="124"/>
        <v>0</v>
      </c>
      <c r="N1093" s="7">
        <f t="shared" si="125"/>
        <v>-1.6060000000000008</v>
      </c>
    </row>
    <row r="1094" spans="1:14">
      <c r="A1094" t="s">
        <v>30</v>
      </c>
      <c r="B1094" t="s">
        <v>19</v>
      </c>
      <c r="C1094">
        <v>25</v>
      </c>
      <c r="E1094" s="1">
        <v>2.46</v>
      </c>
      <c r="F1094" s="1">
        <v>2.54</v>
      </c>
      <c r="G1094" s="6">
        <v>258</v>
      </c>
      <c r="H1094" s="9">
        <f t="shared" si="119"/>
        <v>9.270999999999999</v>
      </c>
      <c r="I1094" s="9">
        <f t="shared" si="120"/>
        <v>8.9789999999999992</v>
      </c>
      <c r="J1094" s="9">
        <f t="shared" si="121"/>
        <v>8.9789999999999992</v>
      </c>
      <c r="K1094" s="9">
        <f t="shared" si="122"/>
        <v>8.9789999999999992</v>
      </c>
      <c r="L1094" s="7">
        <f t="shared" si="123"/>
        <v>0.29199999999999982</v>
      </c>
      <c r="M1094" s="10">
        <f t="shared" si="124"/>
        <v>0</v>
      </c>
      <c r="N1094" s="7">
        <f t="shared" si="125"/>
        <v>0.29199999999999982</v>
      </c>
    </row>
    <row r="1095" spans="1:14">
      <c r="A1095" t="s">
        <v>30</v>
      </c>
      <c r="B1095" t="s">
        <v>19</v>
      </c>
      <c r="C1095">
        <v>26</v>
      </c>
      <c r="D1095" s="2">
        <v>0.11799999999999999</v>
      </c>
      <c r="E1095" s="1">
        <v>1.71</v>
      </c>
      <c r="F1095" s="1">
        <v>1.36</v>
      </c>
      <c r="G1095" s="6">
        <v>258</v>
      </c>
      <c r="H1095" s="9">
        <f t="shared" si="119"/>
        <v>4.9640000000000004</v>
      </c>
      <c r="I1095" s="9">
        <f t="shared" si="120"/>
        <v>6.2414999999999994</v>
      </c>
      <c r="J1095" s="9">
        <f t="shared" si="121"/>
        <v>6.545939999999999</v>
      </c>
      <c r="K1095" s="9">
        <f t="shared" si="122"/>
        <v>6.3937199999999992</v>
      </c>
      <c r="L1095" s="7">
        <f t="shared" si="123"/>
        <v>-1.4297199999999988</v>
      </c>
      <c r="M1095" s="10">
        <f t="shared" si="124"/>
        <v>0.30443999999999999</v>
      </c>
      <c r="N1095" s="7">
        <f t="shared" si="125"/>
        <v>-1.277499999999999</v>
      </c>
    </row>
    <row r="1096" spans="1:14">
      <c r="A1096" t="s">
        <v>30</v>
      </c>
      <c r="B1096" t="s">
        <v>19</v>
      </c>
      <c r="C1096">
        <v>27</v>
      </c>
      <c r="E1096" s="1">
        <v>1.32</v>
      </c>
      <c r="F1096" s="1">
        <v>1.36</v>
      </c>
      <c r="G1096" s="6">
        <v>258</v>
      </c>
      <c r="H1096" s="9">
        <f t="shared" si="119"/>
        <v>4.9640000000000004</v>
      </c>
      <c r="I1096" s="9">
        <f t="shared" si="120"/>
        <v>4.8180000000000005</v>
      </c>
      <c r="J1096" s="9">
        <f t="shared" si="121"/>
        <v>4.8180000000000005</v>
      </c>
      <c r="K1096" s="9">
        <f t="shared" si="122"/>
        <v>4.8180000000000005</v>
      </c>
      <c r="L1096" s="7">
        <f t="shared" si="123"/>
        <v>0.14599999999999991</v>
      </c>
      <c r="M1096" s="10">
        <f t="shared" si="124"/>
        <v>0</v>
      </c>
      <c r="N1096" s="7">
        <f t="shared" si="125"/>
        <v>0.14599999999999991</v>
      </c>
    </row>
    <row r="1097" spans="1:14">
      <c r="A1097" t="s">
        <v>30</v>
      </c>
      <c r="B1097" t="s">
        <v>19</v>
      </c>
      <c r="C1097">
        <v>28</v>
      </c>
      <c r="D1097" s="2">
        <v>1.0529999999999999</v>
      </c>
      <c r="E1097" s="1">
        <v>1.35</v>
      </c>
      <c r="F1097" s="1">
        <v>1.39</v>
      </c>
      <c r="G1097" s="6">
        <v>258</v>
      </c>
      <c r="H1097" s="9">
        <f t="shared" si="119"/>
        <v>5.0734999999999992</v>
      </c>
      <c r="I1097" s="9">
        <f t="shared" si="120"/>
        <v>4.9275000000000002</v>
      </c>
      <c r="J1097" s="9">
        <f t="shared" si="121"/>
        <v>7.6442399999999999</v>
      </c>
      <c r="K1097" s="9">
        <f t="shared" si="122"/>
        <v>6.2858700000000001</v>
      </c>
      <c r="L1097" s="7">
        <f t="shared" si="123"/>
        <v>-1.2123700000000008</v>
      </c>
      <c r="M1097" s="10">
        <f t="shared" si="124"/>
        <v>2.7167399999999997</v>
      </c>
      <c r="N1097" s="7">
        <f t="shared" si="125"/>
        <v>0.14599999999999902</v>
      </c>
    </row>
    <row r="1098" spans="1:14">
      <c r="A1098" t="s">
        <v>30</v>
      </c>
      <c r="B1098" t="s">
        <v>19</v>
      </c>
      <c r="C1098">
        <v>29</v>
      </c>
      <c r="D1098" s="2">
        <v>0.25600000000000001</v>
      </c>
      <c r="E1098" s="1">
        <v>3.01</v>
      </c>
      <c r="F1098" s="1">
        <v>3.15</v>
      </c>
      <c r="G1098" s="6">
        <v>258</v>
      </c>
      <c r="H1098" s="9">
        <f t="shared" si="119"/>
        <v>11.497499999999999</v>
      </c>
      <c r="I1098" s="9">
        <f t="shared" si="120"/>
        <v>10.986499999999999</v>
      </c>
      <c r="J1098" s="9">
        <f t="shared" si="121"/>
        <v>11.646979999999999</v>
      </c>
      <c r="K1098" s="9">
        <f t="shared" si="122"/>
        <v>11.316739999999999</v>
      </c>
      <c r="L1098" s="7">
        <f t="shared" si="123"/>
        <v>0.18075999999999937</v>
      </c>
      <c r="M1098" s="10">
        <f t="shared" si="124"/>
        <v>0.66048000000000007</v>
      </c>
      <c r="N1098" s="7">
        <f t="shared" si="125"/>
        <v>0.51099999999999923</v>
      </c>
    </row>
    <row r="1099" spans="1:14">
      <c r="A1099" t="s">
        <v>30</v>
      </c>
      <c r="B1099" t="s">
        <v>19</v>
      </c>
      <c r="C1099">
        <v>30</v>
      </c>
      <c r="E1099" s="1">
        <v>1.73</v>
      </c>
      <c r="F1099" s="1">
        <v>1.4</v>
      </c>
      <c r="G1099" s="6">
        <v>258</v>
      </c>
      <c r="H1099" s="9">
        <f t="shared" si="119"/>
        <v>5.1099999999999994</v>
      </c>
      <c r="I1099" s="9">
        <f t="shared" si="120"/>
        <v>6.3144999999999998</v>
      </c>
      <c r="J1099" s="9">
        <f t="shared" si="121"/>
        <v>6.3144999999999998</v>
      </c>
      <c r="K1099" s="9">
        <f t="shared" si="122"/>
        <v>6.3144999999999998</v>
      </c>
      <c r="L1099" s="7">
        <f t="shared" si="123"/>
        <v>-1.2045000000000003</v>
      </c>
      <c r="M1099" s="10">
        <f t="shared" si="124"/>
        <v>0</v>
      </c>
      <c r="N1099" s="7">
        <f t="shared" si="125"/>
        <v>-1.2045000000000003</v>
      </c>
    </row>
    <row r="1100" spans="1:14">
      <c r="A1100" t="s">
        <v>30</v>
      </c>
      <c r="B1100" t="s">
        <v>19</v>
      </c>
      <c r="C1100">
        <v>31</v>
      </c>
      <c r="E1100" s="1">
        <v>5.35</v>
      </c>
      <c r="F1100" s="1">
        <v>5.65</v>
      </c>
      <c r="G1100" s="6">
        <v>258</v>
      </c>
      <c r="H1100" s="9">
        <f t="shared" si="119"/>
        <v>20.622500000000002</v>
      </c>
      <c r="I1100" s="9">
        <f t="shared" si="120"/>
        <v>19.5275</v>
      </c>
      <c r="J1100" s="9">
        <f t="shared" si="121"/>
        <v>19.5275</v>
      </c>
      <c r="K1100" s="9">
        <f t="shared" si="122"/>
        <v>19.5275</v>
      </c>
      <c r="L1100" s="7">
        <f t="shared" si="123"/>
        <v>1.0950000000000024</v>
      </c>
      <c r="M1100" s="10">
        <f t="shared" si="124"/>
        <v>0</v>
      </c>
      <c r="N1100" s="7">
        <f t="shared" si="125"/>
        <v>1.0950000000000024</v>
      </c>
    </row>
    <row r="1101" spans="1:14">
      <c r="A1101" t="s">
        <v>30</v>
      </c>
      <c r="B1101" t="s">
        <v>19</v>
      </c>
      <c r="C1101">
        <v>32</v>
      </c>
      <c r="E1101" s="1">
        <v>1.36</v>
      </c>
      <c r="F1101" s="1">
        <v>1.4</v>
      </c>
      <c r="G1101" s="6">
        <v>258</v>
      </c>
      <c r="H1101" s="9">
        <f t="shared" si="119"/>
        <v>5.1099999999999994</v>
      </c>
      <c r="I1101" s="9">
        <f t="shared" si="120"/>
        <v>4.9640000000000004</v>
      </c>
      <c r="J1101" s="9">
        <f t="shared" si="121"/>
        <v>4.9640000000000004</v>
      </c>
      <c r="K1101" s="9">
        <f t="shared" si="122"/>
        <v>4.9640000000000004</v>
      </c>
      <c r="L1101" s="7">
        <f t="shared" si="123"/>
        <v>0.14599999999999902</v>
      </c>
      <c r="M1101" s="10">
        <f t="shared" si="124"/>
        <v>0</v>
      </c>
      <c r="N1101" s="7">
        <f t="shared" si="125"/>
        <v>0.14599999999999902</v>
      </c>
    </row>
    <row r="1102" spans="1:14">
      <c r="A1102" t="s">
        <v>30</v>
      </c>
      <c r="B1102" t="s">
        <v>19</v>
      </c>
      <c r="C1102">
        <v>33</v>
      </c>
      <c r="E1102" s="1">
        <v>1.72</v>
      </c>
      <c r="F1102" s="1">
        <v>1.78</v>
      </c>
      <c r="G1102" s="6">
        <v>258</v>
      </c>
      <c r="H1102" s="9">
        <f t="shared" si="119"/>
        <v>6.4969999999999999</v>
      </c>
      <c r="I1102" s="9">
        <f t="shared" si="120"/>
        <v>6.2779999999999996</v>
      </c>
      <c r="J1102" s="9">
        <f t="shared" si="121"/>
        <v>6.2779999999999996</v>
      </c>
      <c r="K1102" s="9">
        <f t="shared" si="122"/>
        <v>6.2779999999999996</v>
      </c>
      <c r="L1102" s="7">
        <f t="shared" si="123"/>
        <v>0.21900000000000031</v>
      </c>
      <c r="M1102" s="10">
        <f t="shared" si="124"/>
        <v>0</v>
      </c>
      <c r="N1102" s="7">
        <f t="shared" si="125"/>
        <v>0.21900000000000031</v>
      </c>
    </row>
    <row r="1103" spans="1:14">
      <c r="A1103" t="s">
        <v>30</v>
      </c>
      <c r="B1103" t="s">
        <v>19</v>
      </c>
      <c r="C1103">
        <v>34</v>
      </c>
      <c r="E1103" s="1">
        <v>1.54</v>
      </c>
      <c r="F1103" s="1">
        <v>1.59</v>
      </c>
      <c r="G1103" s="6">
        <v>258</v>
      </c>
      <c r="H1103" s="9">
        <f t="shared" si="119"/>
        <v>5.8035000000000005</v>
      </c>
      <c r="I1103" s="9">
        <f t="shared" si="120"/>
        <v>5.6209999999999996</v>
      </c>
      <c r="J1103" s="9">
        <f t="shared" si="121"/>
        <v>5.6209999999999996</v>
      </c>
      <c r="K1103" s="9">
        <f t="shared" si="122"/>
        <v>5.6209999999999996</v>
      </c>
      <c r="L1103" s="7">
        <f t="shared" si="123"/>
        <v>0.18250000000000099</v>
      </c>
      <c r="M1103" s="10">
        <f t="shared" si="124"/>
        <v>0</v>
      </c>
      <c r="N1103" s="7">
        <f t="shared" si="125"/>
        <v>0.18250000000000099</v>
      </c>
    </row>
    <row r="1104" spans="1:14">
      <c r="A1104" t="s">
        <v>30</v>
      </c>
      <c r="B1104" t="s">
        <v>19</v>
      </c>
      <c r="C1104">
        <v>35</v>
      </c>
      <c r="E1104" s="1">
        <v>1.31</v>
      </c>
      <c r="F1104" s="1">
        <v>1.35</v>
      </c>
      <c r="G1104" s="6">
        <v>258</v>
      </c>
      <c r="H1104" s="9">
        <f t="shared" si="119"/>
        <v>4.9275000000000002</v>
      </c>
      <c r="I1104" s="9">
        <f t="shared" si="120"/>
        <v>4.7815000000000003</v>
      </c>
      <c r="J1104" s="9">
        <f t="shared" si="121"/>
        <v>4.7815000000000003</v>
      </c>
      <c r="K1104" s="9">
        <f t="shared" si="122"/>
        <v>4.7815000000000003</v>
      </c>
      <c r="L1104" s="7">
        <f t="shared" si="123"/>
        <v>0.14599999999999991</v>
      </c>
      <c r="M1104" s="10">
        <f t="shared" si="124"/>
        <v>0</v>
      </c>
      <c r="N1104" s="7">
        <f t="shared" si="125"/>
        <v>0.14599999999999991</v>
      </c>
    </row>
    <row r="1105" spans="1:14">
      <c r="A1105" t="s">
        <v>30</v>
      </c>
      <c r="B1105" t="s">
        <v>19</v>
      </c>
      <c r="C1105">
        <v>36</v>
      </c>
      <c r="D1105" s="2">
        <v>1.147</v>
      </c>
      <c r="E1105" s="1">
        <v>3.05</v>
      </c>
      <c r="F1105" s="1">
        <v>3.18</v>
      </c>
      <c r="G1105" s="6">
        <v>258</v>
      </c>
      <c r="H1105" s="9">
        <f t="shared" si="119"/>
        <v>11.607000000000001</v>
      </c>
      <c r="I1105" s="9">
        <f t="shared" si="120"/>
        <v>11.132499999999999</v>
      </c>
      <c r="J1105" s="9">
        <f t="shared" si="121"/>
        <v>14.091759999999999</v>
      </c>
      <c r="K1105" s="9">
        <f t="shared" si="122"/>
        <v>12.612129999999999</v>
      </c>
      <c r="L1105" s="7">
        <f t="shared" si="123"/>
        <v>-1.0051299999999976</v>
      </c>
      <c r="M1105" s="10">
        <f t="shared" si="124"/>
        <v>2.95926</v>
      </c>
      <c r="N1105" s="7">
        <f t="shared" si="125"/>
        <v>0.47450000000000259</v>
      </c>
    </row>
    <row r="1106" spans="1:14">
      <c r="A1106" t="s">
        <v>30</v>
      </c>
      <c r="B1106" t="s">
        <v>19</v>
      </c>
      <c r="C1106">
        <v>37</v>
      </c>
      <c r="D1106" s="2">
        <v>0.42</v>
      </c>
      <c r="E1106" s="1">
        <v>1.33</v>
      </c>
      <c r="F1106" s="1">
        <v>1.37</v>
      </c>
      <c r="G1106" s="6">
        <v>258</v>
      </c>
      <c r="H1106" s="9">
        <f t="shared" si="119"/>
        <v>5.0005000000000006</v>
      </c>
      <c r="I1106" s="9">
        <f t="shared" si="120"/>
        <v>4.8544999999999998</v>
      </c>
      <c r="J1106" s="9">
        <f t="shared" si="121"/>
        <v>5.9380999999999995</v>
      </c>
      <c r="K1106" s="9">
        <f t="shared" si="122"/>
        <v>5.3963000000000001</v>
      </c>
      <c r="L1106" s="7">
        <f t="shared" si="123"/>
        <v>-0.39579999999999949</v>
      </c>
      <c r="M1106" s="10">
        <f t="shared" si="124"/>
        <v>1.0835999999999999</v>
      </c>
      <c r="N1106" s="7">
        <f t="shared" si="125"/>
        <v>0.1460000000000008</v>
      </c>
    </row>
    <row r="1107" spans="1:14">
      <c r="A1107" t="s">
        <v>30</v>
      </c>
      <c r="B1107" t="s">
        <v>19</v>
      </c>
      <c r="C1107">
        <v>38</v>
      </c>
      <c r="E1107" s="1">
        <v>1.57</v>
      </c>
      <c r="F1107" s="1">
        <v>1.62</v>
      </c>
      <c r="G1107" s="6">
        <v>258</v>
      </c>
      <c r="H1107" s="9">
        <f t="shared" si="119"/>
        <v>5.9130000000000003</v>
      </c>
      <c r="I1107" s="9">
        <f t="shared" si="120"/>
        <v>5.7305000000000001</v>
      </c>
      <c r="J1107" s="9">
        <f t="shared" si="121"/>
        <v>5.7305000000000001</v>
      </c>
      <c r="K1107" s="9">
        <f t="shared" si="122"/>
        <v>5.7305000000000001</v>
      </c>
      <c r="L1107" s="7">
        <f t="shared" si="123"/>
        <v>0.18250000000000011</v>
      </c>
      <c r="M1107" s="10">
        <f t="shared" si="124"/>
        <v>0</v>
      </c>
      <c r="N1107" s="7">
        <f t="shared" si="125"/>
        <v>0.18250000000000011</v>
      </c>
    </row>
    <row r="1108" spans="1:14">
      <c r="A1108" t="s">
        <v>30</v>
      </c>
      <c r="B1108" t="s">
        <v>19</v>
      </c>
      <c r="C1108">
        <v>39</v>
      </c>
      <c r="E1108" s="1">
        <v>1.79</v>
      </c>
      <c r="F1108" s="1">
        <v>1.86</v>
      </c>
      <c r="G1108" s="6">
        <v>258</v>
      </c>
      <c r="H1108" s="9">
        <f t="shared" si="119"/>
        <v>6.7890000000000006</v>
      </c>
      <c r="I1108" s="9">
        <f t="shared" si="120"/>
        <v>6.5335000000000001</v>
      </c>
      <c r="J1108" s="9">
        <f t="shared" si="121"/>
        <v>6.5335000000000001</v>
      </c>
      <c r="K1108" s="9">
        <f t="shared" si="122"/>
        <v>6.5335000000000001</v>
      </c>
      <c r="L1108" s="7">
        <f t="shared" si="123"/>
        <v>0.2555000000000005</v>
      </c>
      <c r="M1108" s="10">
        <f t="shared" si="124"/>
        <v>0</v>
      </c>
      <c r="N1108" s="7">
        <f t="shared" si="125"/>
        <v>0.2555000000000005</v>
      </c>
    </row>
    <row r="1109" spans="1:14">
      <c r="A1109" t="s">
        <v>30</v>
      </c>
      <c r="B1109" t="s">
        <v>19</v>
      </c>
      <c r="C1109">
        <v>40</v>
      </c>
      <c r="E1109" s="1">
        <v>1.79</v>
      </c>
      <c r="F1109" s="1">
        <v>1.87</v>
      </c>
      <c r="G1109" s="6">
        <v>258</v>
      </c>
      <c r="H1109" s="9">
        <f t="shared" si="119"/>
        <v>6.8254999999999999</v>
      </c>
      <c r="I1109" s="9">
        <f t="shared" si="120"/>
        <v>6.5335000000000001</v>
      </c>
      <c r="J1109" s="9">
        <f t="shared" si="121"/>
        <v>6.5335000000000001</v>
      </c>
      <c r="K1109" s="9">
        <f t="shared" si="122"/>
        <v>6.5335000000000001</v>
      </c>
      <c r="L1109" s="7">
        <f t="shared" si="123"/>
        <v>0.29199999999999982</v>
      </c>
      <c r="M1109" s="10">
        <f t="shared" si="124"/>
        <v>0</v>
      </c>
      <c r="N1109" s="7">
        <f t="shared" si="125"/>
        <v>0.29199999999999982</v>
      </c>
    </row>
    <row r="1110" spans="1:14">
      <c r="A1110" t="s">
        <v>30</v>
      </c>
      <c r="B1110" t="s">
        <v>19</v>
      </c>
      <c r="C1110">
        <v>41</v>
      </c>
      <c r="E1110" s="1">
        <v>1.39</v>
      </c>
      <c r="F1110" s="1">
        <v>1.43</v>
      </c>
      <c r="G1110" s="6">
        <v>258</v>
      </c>
      <c r="H1110" s="9">
        <f t="shared" si="119"/>
        <v>5.2195</v>
      </c>
      <c r="I1110" s="9">
        <f t="shared" si="120"/>
        <v>5.0734999999999992</v>
      </c>
      <c r="J1110" s="9">
        <f t="shared" si="121"/>
        <v>5.0734999999999992</v>
      </c>
      <c r="K1110" s="9">
        <f t="shared" si="122"/>
        <v>5.0734999999999992</v>
      </c>
      <c r="L1110" s="7">
        <f t="shared" si="123"/>
        <v>0.1460000000000008</v>
      </c>
      <c r="M1110" s="10">
        <f t="shared" si="124"/>
        <v>0</v>
      </c>
      <c r="N1110" s="7">
        <f t="shared" si="125"/>
        <v>0.1460000000000008</v>
      </c>
    </row>
    <row r="1111" spans="1:14">
      <c r="A1111" t="s">
        <v>30</v>
      </c>
      <c r="B1111" t="s">
        <v>19</v>
      </c>
      <c r="C1111">
        <v>42</v>
      </c>
      <c r="E1111" s="1">
        <v>1.83</v>
      </c>
      <c r="F1111" s="1">
        <v>1.42</v>
      </c>
      <c r="G1111" s="6">
        <v>258</v>
      </c>
      <c r="H1111" s="9">
        <f t="shared" si="119"/>
        <v>5.1829999999999998</v>
      </c>
      <c r="I1111" s="9">
        <f t="shared" si="120"/>
        <v>6.6795</v>
      </c>
      <c r="J1111" s="9">
        <f t="shared" si="121"/>
        <v>6.6795</v>
      </c>
      <c r="K1111" s="9">
        <f t="shared" si="122"/>
        <v>6.6795</v>
      </c>
      <c r="L1111" s="7">
        <f t="shared" si="123"/>
        <v>-1.4965000000000002</v>
      </c>
      <c r="M1111" s="10">
        <f t="shared" si="124"/>
        <v>0</v>
      </c>
      <c r="N1111" s="7">
        <f t="shared" si="125"/>
        <v>-1.4965000000000002</v>
      </c>
    </row>
    <row r="1112" spans="1:14">
      <c r="A1112" t="s">
        <v>30</v>
      </c>
      <c r="B1112" t="s">
        <v>19</v>
      </c>
      <c r="C1112">
        <v>43</v>
      </c>
      <c r="E1112" s="1">
        <v>1.57</v>
      </c>
      <c r="F1112" s="1">
        <v>1.62</v>
      </c>
      <c r="G1112" s="6">
        <v>258</v>
      </c>
      <c r="H1112" s="9">
        <f t="shared" si="119"/>
        <v>5.9130000000000003</v>
      </c>
      <c r="I1112" s="9">
        <f t="shared" si="120"/>
        <v>5.7305000000000001</v>
      </c>
      <c r="J1112" s="9">
        <f t="shared" si="121"/>
        <v>5.7305000000000001</v>
      </c>
      <c r="K1112" s="9">
        <f t="shared" si="122"/>
        <v>5.7305000000000001</v>
      </c>
      <c r="L1112" s="7">
        <f t="shared" si="123"/>
        <v>0.18250000000000011</v>
      </c>
      <c r="M1112" s="10">
        <f t="shared" si="124"/>
        <v>0</v>
      </c>
      <c r="N1112" s="7">
        <f t="shared" si="125"/>
        <v>0.18250000000000011</v>
      </c>
    </row>
    <row r="1113" spans="1:14">
      <c r="A1113" t="s">
        <v>30</v>
      </c>
      <c r="B1113" t="s">
        <v>19</v>
      </c>
      <c r="C1113">
        <v>44</v>
      </c>
      <c r="E1113" s="1">
        <v>5.29</v>
      </c>
      <c r="F1113" s="1">
        <v>5.53</v>
      </c>
      <c r="G1113" s="6">
        <v>258</v>
      </c>
      <c r="H1113" s="9">
        <f t="shared" si="119"/>
        <v>20.1845</v>
      </c>
      <c r="I1113" s="9">
        <f t="shared" si="120"/>
        <v>19.308499999999999</v>
      </c>
      <c r="J1113" s="9">
        <f t="shared" si="121"/>
        <v>19.308499999999999</v>
      </c>
      <c r="K1113" s="9">
        <f t="shared" si="122"/>
        <v>19.308499999999999</v>
      </c>
      <c r="L1113" s="7">
        <f t="shared" si="123"/>
        <v>0.87600000000000122</v>
      </c>
      <c r="M1113" s="10">
        <f t="shared" si="124"/>
        <v>0</v>
      </c>
      <c r="N1113" s="7">
        <f t="shared" si="125"/>
        <v>0.87600000000000122</v>
      </c>
    </row>
    <row r="1114" spans="1:14">
      <c r="A1114" t="s">
        <v>30</v>
      </c>
      <c r="B1114" t="s">
        <v>19</v>
      </c>
      <c r="C1114">
        <v>45</v>
      </c>
      <c r="E1114" s="1">
        <v>4.74</v>
      </c>
      <c r="F1114" s="1">
        <v>4.95</v>
      </c>
      <c r="G1114" s="6">
        <v>258</v>
      </c>
      <c r="H1114" s="9">
        <f t="shared" si="119"/>
        <v>18.067499999999999</v>
      </c>
      <c r="I1114" s="9">
        <f t="shared" si="120"/>
        <v>17.301000000000002</v>
      </c>
      <c r="J1114" s="9">
        <f t="shared" si="121"/>
        <v>17.301000000000002</v>
      </c>
      <c r="K1114" s="9">
        <f t="shared" si="122"/>
        <v>17.301000000000002</v>
      </c>
      <c r="L1114" s="7">
        <f t="shared" si="123"/>
        <v>0.76649999999999707</v>
      </c>
      <c r="M1114" s="10">
        <f t="shared" si="124"/>
        <v>0</v>
      </c>
      <c r="N1114" s="7">
        <f t="shared" si="125"/>
        <v>0.76649999999999707</v>
      </c>
    </row>
    <row r="1115" spans="1:14">
      <c r="A1115" t="s">
        <v>30</v>
      </c>
      <c r="B1115" t="s">
        <v>19</v>
      </c>
      <c r="C1115">
        <v>46</v>
      </c>
      <c r="D1115" s="2">
        <v>0.34599999999999997</v>
      </c>
      <c r="E1115" s="1">
        <v>5.15</v>
      </c>
      <c r="F1115" s="1">
        <v>5.4</v>
      </c>
      <c r="G1115" s="6">
        <v>258</v>
      </c>
      <c r="H1115" s="9">
        <f t="shared" si="119"/>
        <v>19.71</v>
      </c>
      <c r="I1115" s="9">
        <f t="shared" si="120"/>
        <v>18.797499999999999</v>
      </c>
      <c r="J1115" s="9">
        <f t="shared" si="121"/>
        <v>19.690179999999998</v>
      </c>
      <c r="K1115" s="9">
        <f t="shared" si="122"/>
        <v>19.243839999999999</v>
      </c>
      <c r="L1115" s="7">
        <f t="shared" si="123"/>
        <v>0.46616000000000213</v>
      </c>
      <c r="M1115" s="10">
        <f t="shared" si="124"/>
        <v>0.89267999999999992</v>
      </c>
      <c r="N1115" s="7">
        <f t="shared" si="125"/>
        <v>0.91250000000000142</v>
      </c>
    </row>
    <row r="1116" spans="1:14">
      <c r="A1116" t="s">
        <v>30</v>
      </c>
      <c r="B1116" t="s">
        <v>19</v>
      </c>
      <c r="C1116">
        <v>47</v>
      </c>
      <c r="D1116" s="2">
        <v>8.9999999999999993E-3</v>
      </c>
      <c r="E1116" s="1">
        <v>4.1500000000000004</v>
      </c>
      <c r="F1116" s="1">
        <v>4.32</v>
      </c>
      <c r="G1116" s="6">
        <v>258</v>
      </c>
      <c r="H1116" s="9">
        <f t="shared" si="119"/>
        <v>15.768000000000001</v>
      </c>
      <c r="I1116" s="9">
        <f t="shared" si="120"/>
        <v>15.147500000000001</v>
      </c>
      <c r="J1116" s="9">
        <f t="shared" si="121"/>
        <v>15.170720000000001</v>
      </c>
      <c r="K1116" s="9">
        <f t="shared" si="122"/>
        <v>15.159110000000002</v>
      </c>
      <c r="L1116" s="7">
        <f t="shared" si="123"/>
        <v>0.60888999999999882</v>
      </c>
      <c r="M1116" s="10">
        <f t="shared" si="124"/>
        <v>2.3219999999999998E-2</v>
      </c>
      <c r="N1116" s="7">
        <f t="shared" si="125"/>
        <v>0.62049999999999983</v>
      </c>
    </row>
    <row r="1117" spans="1:14">
      <c r="A1117" t="s">
        <v>30</v>
      </c>
      <c r="B1117" t="s">
        <v>19</v>
      </c>
      <c r="C1117">
        <v>48</v>
      </c>
      <c r="D1117" s="2">
        <v>0.57699999999999996</v>
      </c>
      <c r="E1117" s="1">
        <v>4.9800000000000004</v>
      </c>
      <c r="F1117" s="1">
        <v>5.2</v>
      </c>
      <c r="G1117" s="6">
        <v>258</v>
      </c>
      <c r="H1117" s="9">
        <f t="shared" si="119"/>
        <v>18.98</v>
      </c>
      <c r="I1117" s="9">
        <f t="shared" si="120"/>
        <v>18.177</v>
      </c>
      <c r="J1117" s="9">
        <f t="shared" si="121"/>
        <v>19.665659999999999</v>
      </c>
      <c r="K1117" s="9">
        <f t="shared" si="122"/>
        <v>18.921329999999998</v>
      </c>
      <c r="L1117" s="7">
        <f t="shared" si="123"/>
        <v>5.8670000000002887E-2</v>
      </c>
      <c r="M1117" s="10">
        <f t="shared" si="124"/>
        <v>1.4886599999999999</v>
      </c>
      <c r="N1117" s="7">
        <f t="shared" si="125"/>
        <v>0.80300000000000082</v>
      </c>
    </row>
    <row r="1118" spans="1:14">
      <c r="A1118" t="s">
        <v>30</v>
      </c>
      <c r="B1118" t="s">
        <v>19</v>
      </c>
      <c r="C1118">
        <v>49</v>
      </c>
      <c r="D1118" s="2">
        <v>1.3109999999999999</v>
      </c>
      <c r="E1118" s="1">
        <v>7.67</v>
      </c>
      <c r="F1118" s="1">
        <v>8.06</v>
      </c>
      <c r="G1118" s="6">
        <v>258</v>
      </c>
      <c r="H1118" s="9">
        <f t="shared" si="119"/>
        <v>29.419</v>
      </c>
      <c r="I1118" s="9">
        <f t="shared" si="120"/>
        <v>27.9955</v>
      </c>
      <c r="J1118" s="9">
        <f t="shared" si="121"/>
        <v>31.377880000000001</v>
      </c>
      <c r="K1118" s="9">
        <f t="shared" si="122"/>
        <v>29.686689999999999</v>
      </c>
      <c r="L1118" s="7">
        <f t="shared" si="123"/>
        <v>-0.26768999999999821</v>
      </c>
      <c r="M1118" s="10">
        <f t="shared" si="124"/>
        <v>3.3823799999999999</v>
      </c>
      <c r="N1118" s="7">
        <f t="shared" si="125"/>
        <v>1.4235000000000007</v>
      </c>
    </row>
    <row r="1119" spans="1:14">
      <c r="A1119" t="s">
        <v>30</v>
      </c>
      <c r="B1119" t="s">
        <v>19</v>
      </c>
      <c r="C1119">
        <v>50</v>
      </c>
      <c r="D1119" s="2">
        <v>0.83399999999999996</v>
      </c>
      <c r="E1119" s="1">
        <v>3.86</v>
      </c>
      <c r="F1119" s="1">
        <v>4.05</v>
      </c>
      <c r="G1119" s="6">
        <v>258</v>
      </c>
      <c r="H1119" s="9">
        <f t="shared" si="119"/>
        <v>14.782499999999999</v>
      </c>
      <c r="I1119" s="9">
        <f t="shared" si="120"/>
        <v>14.088999999999999</v>
      </c>
      <c r="J1119" s="9">
        <f t="shared" si="121"/>
        <v>16.24072</v>
      </c>
      <c r="K1119" s="9">
        <f t="shared" si="122"/>
        <v>15.164859999999999</v>
      </c>
      <c r="L1119" s="7">
        <f t="shared" si="123"/>
        <v>-0.38236000000000026</v>
      </c>
      <c r="M1119" s="10">
        <f t="shared" si="124"/>
        <v>2.1517200000000001</v>
      </c>
      <c r="N1119" s="7">
        <f t="shared" si="125"/>
        <v>0.69350000000000023</v>
      </c>
    </row>
    <row r="1120" spans="1:14">
      <c r="A1120" t="s">
        <v>30</v>
      </c>
      <c r="B1120" t="s">
        <v>19</v>
      </c>
      <c r="C1120">
        <v>51</v>
      </c>
      <c r="E1120" s="1">
        <v>14.3</v>
      </c>
      <c r="F1120" s="1">
        <v>13.97</v>
      </c>
      <c r="G1120" s="6">
        <v>258</v>
      </c>
      <c r="H1120" s="9">
        <f t="shared" si="119"/>
        <v>50.990500000000004</v>
      </c>
      <c r="I1120" s="9">
        <f t="shared" si="120"/>
        <v>52.195</v>
      </c>
      <c r="J1120" s="9">
        <f t="shared" si="121"/>
        <v>52.195</v>
      </c>
      <c r="K1120" s="9">
        <f t="shared" si="122"/>
        <v>52.195</v>
      </c>
      <c r="L1120" s="7">
        <f t="shared" si="123"/>
        <v>-1.2044999999999959</v>
      </c>
      <c r="M1120" s="10">
        <f t="shared" si="124"/>
        <v>0</v>
      </c>
      <c r="N1120" s="7">
        <f t="shared" si="125"/>
        <v>-1.2044999999999959</v>
      </c>
    </row>
    <row r="1121" spans="1:14">
      <c r="A1121" t="s">
        <v>30</v>
      </c>
      <c r="B1121" t="s">
        <v>19</v>
      </c>
      <c r="C1121">
        <v>52</v>
      </c>
      <c r="E1121" s="1">
        <v>5.34</v>
      </c>
      <c r="F1121" s="1">
        <v>5.6</v>
      </c>
      <c r="G1121" s="6">
        <v>258</v>
      </c>
      <c r="H1121" s="9">
        <f t="shared" si="119"/>
        <v>20.439999999999998</v>
      </c>
      <c r="I1121" s="9">
        <f t="shared" si="120"/>
        <v>19.491</v>
      </c>
      <c r="J1121" s="9">
        <f t="shared" si="121"/>
        <v>19.491</v>
      </c>
      <c r="K1121" s="9">
        <f t="shared" si="122"/>
        <v>19.491</v>
      </c>
      <c r="L1121" s="7">
        <f t="shared" si="123"/>
        <v>0.94899999999999807</v>
      </c>
      <c r="M1121" s="10">
        <f t="shared" si="124"/>
        <v>0</v>
      </c>
      <c r="N1121" s="7">
        <f t="shared" si="125"/>
        <v>0.94899999999999807</v>
      </c>
    </row>
    <row r="1122" spans="1:14">
      <c r="A1122" t="s">
        <v>30</v>
      </c>
      <c r="B1122" t="s">
        <v>19</v>
      </c>
      <c r="C1122">
        <v>53</v>
      </c>
      <c r="E1122" s="1">
        <v>8.07</v>
      </c>
      <c r="F1122" s="1">
        <v>7.97</v>
      </c>
      <c r="G1122" s="6">
        <v>258</v>
      </c>
      <c r="H1122" s="9">
        <f t="shared" si="119"/>
        <v>29.090499999999999</v>
      </c>
      <c r="I1122" s="9">
        <f t="shared" si="120"/>
        <v>29.455500000000001</v>
      </c>
      <c r="J1122" s="9">
        <f t="shared" si="121"/>
        <v>29.455500000000001</v>
      </c>
      <c r="K1122" s="9">
        <f t="shared" si="122"/>
        <v>29.455500000000001</v>
      </c>
      <c r="L1122" s="7">
        <f t="shared" si="123"/>
        <v>-0.36500000000000199</v>
      </c>
      <c r="M1122" s="10">
        <f t="shared" si="124"/>
        <v>0</v>
      </c>
      <c r="N1122" s="7">
        <f t="shared" si="125"/>
        <v>-0.36500000000000199</v>
      </c>
    </row>
    <row r="1123" spans="1:14">
      <c r="A1123" t="s">
        <v>30</v>
      </c>
      <c r="B1123" t="s">
        <v>19</v>
      </c>
      <c r="C1123">
        <v>54</v>
      </c>
      <c r="D1123" s="2">
        <v>1.3129999999999999</v>
      </c>
      <c r="E1123" s="1">
        <v>7.34</v>
      </c>
      <c r="F1123" s="1">
        <v>7.75</v>
      </c>
      <c r="G1123" s="6">
        <v>258</v>
      </c>
      <c r="H1123" s="9">
        <f t="shared" si="119"/>
        <v>28.287499999999998</v>
      </c>
      <c r="I1123" s="9">
        <f t="shared" si="120"/>
        <v>26.791</v>
      </c>
      <c r="J1123" s="9">
        <f t="shared" si="121"/>
        <v>30.178540000000002</v>
      </c>
      <c r="K1123" s="9">
        <f t="shared" si="122"/>
        <v>28.484770000000001</v>
      </c>
      <c r="L1123" s="7">
        <f t="shared" si="123"/>
        <v>-0.19727000000000317</v>
      </c>
      <c r="M1123" s="10">
        <f t="shared" si="124"/>
        <v>3.3875399999999996</v>
      </c>
      <c r="N1123" s="7">
        <f t="shared" si="125"/>
        <v>1.4964999999999975</v>
      </c>
    </row>
    <row r="1124" spans="1:14">
      <c r="A1124" t="s">
        <v>30</v>
      </c>
      <c r="B1124" t="s">
        <v>19</v>
      </c>
      <c r="C1124">
        <v>55</v>
      </c>
      <c r="D1124" s="2">
        <v>1.3009999999999999</v>
      </c>
      <c r="E1124" s="1">
        <v>6.83</v>
      </c>
      <c r="F1124" s="1">
        <v>7.21</v>
      </c>
      <c r="G1124" s="6">
        <v>258</v>
      </c>
      <c r="H1124" s="9">
        <f t="shared" si="119"/>
        <v>26.316499999999998</v>
      </c>
      <c r="I1124" s="9">
        <f t="shared" si="120"/>
        <v>24.929500000000001</v>
      </c>
      <c r="J1124" s="9">
        <f t="shared" si="121"/>
        <v>28.286080000000002</v>
      </c>
      <c r="K1124" s="9">
        <f t="shared" si="122"/>
        <v>26.607790000000001</v>
      </c>
      <c r="L1124" s="7">
        <f t="shared" si="123"/>
        <v>-0.2912900000000036</v>
      </c>
      <c r="M1124" s="10">
        <f t="shared" si="124"/>
        <v>3.3565799999999997</v>
      </c>
      <c r="N1124" s="7">
        <f t="shared" si="125"/>
        <v>1.3869999999999969</v>
      </c>
    </row>
    <row r="1125" spans="1:14">
      <c r="A1125" t="s">
        <v>30</v>
      </c>
      <c r="B1125" t="s">
        <v>19</v>
      </c>
      <c r="C1125">
        <v>56</v>
      </c>
      <c r="D1125" s="2">
        <v>1.177</v>
      </c>
      <c r="E1125" s="1">
        <v>4.13</v>
      </c>
      <c r="F1125" s="1">
        <v>4.34</v>
      </c>
      <c r="G1125" s="6">
        <v>258</v>
      </c>
      <c r="H1125" s="9">
        <f t="shared" si="119"/>
        <v>15.840999999999999</v>
      </c>
      <c r="I1125" s="9">
        <f t="shared" si="120"/>
        <v>15.074499999999999</v>
      </c>
      <c r="J1125" s="9">
        <f t="shared" si="121"/>
        <v>18.111159999999998</v>
      </c>
      <c r="K1125" s="9">
        <f t="shared" si="122"/>
        <v>16.592829999999999</v>
      </c>
      <c r="L1125" s="7">
        <f t="shared" si="123"/>
        <v>-0.75183</v>
      </c>
      <c r="M1125" s="10">
        <f t="shared" si="124"/>
        <v>3.0366599999999999</v>
      </c>
      <c r="N1125" s="7">
        <f t="shared" si="125"/>
        <v>0.76650000000000063</v>
      </c>
    </row>
    <row r="1126" spans="1:14">
      <c r="A1126" t="s">
        <v>30</v>
      </c>
      <c r="B1126" t="s">
        <v>19</v>
      </c>
      <c r="C1126">
        <v>57</v>
      </c>
      <c r="D1126" s="2">
        <v>1.018</v>
      </c>
      <c r="E1126" s="1">
        <v>7.46</v>
      </c>
      <c r="F1126" s="1">
        <v>7.86</v>
      </c>
      <c r="G1126" s="6">
        <v>258</v>
      </c>
      <c r="H1126" s="9">
        <f t="shared" si="119"/>
        <v>28.689</v>
      </c>
      <c r="I1126" s="9">
        <f t="shared" si="120"/>
        <v>27.228999999999999</v>
      </c>
      <c r="J1126" s="9">
        <f t="shared" si="121"/>
        <v>29.855439999999998</v>
      </c>
      <c r="K1126" s="9">
        <f t="shared" si="122"/>
        <v>28.54222</v>
      </c>
      <c r="L1126" s="7">
        <f t="shared" si="123"/>
        <v>0.14677999999999969</v>
      </c>
      <c r="M1126" s="10">
        <f t="shared" si="124"/>
        <v>2.6264400000000001</v>
      </c>
      <c r="N1126" s="7">
        <f t="shared" si="125"/>
        <v>1.4600000000000009</v>
      </c>
    </row>
    <row r="1127" spans="1:14">
      <c r="A1127" t="s">
        <v>30</v>
      </c>
      <c r="B1127" t="s">
        <v>19</v>
      </c>
      <c r="C1127">
        <v>58</v>
      </c>
      <c r="D1127" s="2">
        <v>0.65400000000000003</v>
      </c>
      <c r="E1127" s="1">
        <v>2.57</v>
      </c>
      <c r="F1127" s="1">
        <v>2.69</v>
      </c>
      <c r="G1127" s="6">
        <v>258</v>
      </c>
      <c r="H1127" s="9">
        <f t="shared" si="119"/>
        <v>9.8185000000000002</v>
      </c>
      <c r="I1127" s="9">
        <f t="shared" si="120"/>
        <v>9.3804999999999996</v>
      </c>
      <c r="J1127" s="9">
        <f t="shared" si="121"/>
        <v>11.067819999999999</v>
      </c>
      <c r="K1127" s="9">
        <f t="shared" si="122"/>
        <v>10.224159999999999</v>
      </c>
      <c r="L1127" s="7">
        <f t="shared" si="123"/>
        <v>-0.40565999999999924</v>
      </c>
      <c r="M1127" s="10">
        <f t="shared" si="124"/>
        <v>1.6873199999999999</v>
      </c>
      <c r="N1127" s="7">
        <f t="shared" si="125"/>
        <v>0.43800000000000061</v>
      </c>
    </row>
    <row r="1128" spans="1:14">
      <c r="A1128" t="s">
        <v>30</v>
      </c>
      <c r="B1128" t="s">
        <v>19</v>
      </c>
      <c r="C1128">
        <v>59</v>
      </c>
      <c r="D1128" s="2">
        <v>0.68100000000000005</v>
      </c>
      <c r="E1128" s="1">
        <v>3.6</v>
      </c>
      <c r="F1128" s="1">
        <v>3.77</v>
      </c>
      <c r="G1128" s="6">
        <v>258</v>
      </c>
      <c r="H1128" s="9">
        <f t="shared" si="119"/>
        <v>13.7605</v>
      </c>
      <c r="I1128" s="9">
        <f t="shared" si="120"/>
        <v>13.14</v>
      </c>
      <c r="J1128" s="9">
        <f t="shared" si="121"/>
        <v>14.896980000000001</v>
      </c>
      <c r="K1128" s="9">
        <f t="shared" si="122"/>
        <v>14.01849</v>
      </c>
      <c r="L1128" s="7">
        <f t="shared" si="123"/>
        <v>-0.2579899999999995</v>
      </c>
      <c r="M1128" s="10">
        <f t="shared" si="124"/>
        <v>1.75698</v>
      </c>
      <c r="N1128" s="7">
        <f t="shared" si="125"/>
        <v>0.62049999999999983</v>
      </c>
    </row>
    <row r="1129" spans="1:14">
      <c r="A1129" t="s">
        <v>30</v>
      </c>
      <c r="B1129" t="s">
        <v>19</v>
      </c>
      <c r="C1129">
        <v>60</v>
      </c>
      <c r="E1129" s="1">
        <v>6.01</v>
      </c>
      <c r="F1129" s="1">
        <v>6.28</v>
      </c>
      <c r="G1129" s="6">
        <v>258</v>
      </c>
      <c r="H1129" s="9">
        <f t="shared" si="119"/>
        <v>22.922000000000001</v>
      </c>
      <c r="I1129" s="9">
        <f t="shared" si="120"/>
        <v>21.936499999999999</v>
      </c>
      <c r="J1129" s="9">
        <f t="shared" si="121"/>
        <v>21.936499999999999</v>
      </c>
      <c r="K1129" s="9">
        <f t="shared" si="122"/>
        <v>21.936499999999999</v>
      </c>
      <c r="L1129" s="7">
        <f t="shared" si="123"/>
        <v>0.98550000000000182</v>
      </c>
      <c r="M1129" s="10">
        <f t="shared" si="124"/>
        <v>0</v>
      </c>
      <c r="N1129" s="7">
        <f t="shared" si="125"/>
        <v>0.98550000000000182</v>
      </c>
    </row>
    <row r="1130" spans="1:14">
      <c r="A1130" t="s">
        <v>30</v>
      </c>
      <c r="B1130" t="s">
        <v>19</v>
      </c>
      <c r="C1130">
        <v>61</v>
      </c>
      <c r="E1130" s="1">
        <v>6.16</v>
      </c>
      <c r="F1130" s="1">
        <v>6.46</v>
      </c>
      <c r="G1130" s="6">
        <v>258</v>
      </c>
      <c r="H1130" s="9">
        <f t="shared" si="119"/>
        <v>23.579000000000001</v>
      </c>
      <c r="I1130" s="9">
        <f t="shared" si="120"/>
        <v>22.483999999999998</v>
      </c>
      <c r="J1130" s="9">
        <f t="shared" si="121"/>
        <v>22.483999999999998</v>
      </c>
      <c r="K1130" s="9">
        <f t="shared" si="122"/>
        <v>22.483999999999998</v>
      </c>
      <c r="L1130" s="7">
        <f t="shared" si="123"/>
        <v>1.0950000000000024</v>
      </c>
      <c r="M1130" s="10">
        <f t="shared" si="124"/>
        <v>0</v>
      </c>
      <c r="N1130" s="7">
        <f t="shared" si="125"/>
        <v>1.0950000000000024</v>
      </c>
    </row>
    <row r="1131" spans="1:14">
      <c r="A1131" t="s">
        <v>30</v>
      </c>
      <c r="B1131" t="s">
        <v>19</v>
      </c>
      <c r="C1131">
        <v>62</v>
      </c>
      <c r="D1131" s="2">
        <v>1.333</v>
      </c>
      <c r="E1131" s="1">
        <v>4.57</v>
      </c>
      <c r="F1131" s="1">
        <v>4.79</v>
      </c>
      <c r="G1131" s="6">
        <v>258</v>
      </c>
      <c r="H1131" s="9">
        <f t="shared" si="119"/>
        <v>17.483499999999999</v>
      </c>
      <c r="I1131" s="9">
        <f t="shared" si="120"/>
        <v>16.680500000000002</v>
      </c>
      <c r="J1131" s="9">
        <f t="shared" si="121"/>
        <v>20.119640000000004</v>
      </c>
      <c r="K1131" s="9">
        <f t="shared" si="122"/>
        <v>18.400070000000003</v>
      </c>
      <c r="L1131" s="7">
        <f t="shared" si="123"/>
        <v>-0.91657000000000366</v>
      </c>
      <c r="M1131" s="10">
        <f t="shared" si="124"/>
        <v>3.4391400000000001</v>
      </c>
      <c r="N1131" s="7">
        <f t="shared" si="125"/>
        <v>0.80299999999999727</v>
      </c>
    </row>
    <row r="1132" spans="1:14">
      <c r="A1132" t="s">
        <v>30</v>
      </c>
      <c r="B1132" t="s">
        <v>19</v>
      </c>
      <c r="C1132">
        <v>63</v>
      </c>
      <c r="E1132" s="1">
        <v>4.22</v>
      </c>
      <c r="F1132" s="1">
        <v>4.4400000000000004</v>
      </c>
      <c r="G1132" s="6">
        <v>258</v>
      </c>
      <c r="H1132" s="9">
        <f t="shared" si="119"/>
        <v>16.206</v>
      </c>
      <c r="I1132" s="9">
        <f t="shared" si="120"/>
        <v>15.402999999999999</v>
      </c>
      <c r="J1132" s="9">
        <f t="shared" si="121"/>
        <v>15.402999999999999</v>
      </c>
      <c r="K1132" s="9">
        <f t="shared" si="122"/>
        <v>15.402999999999999</v>
      </c>
      <c r="L1132" s="7">
        <f t="shared" si="123"/>
        <v>0.80300000000000082</v>
      </c>
      <c r="M1132" s="10">
        <f t="shared" si="124"/>
        <v>0</v>
      </c>
      <c r="N1132" s="7">
        <f t="shared" si="125"/>
        <v>0.80300000000000082</v>
      </c>
    </row>
    <row r="1133" spans="1:14">
      <c r="A1133" t="s">
        <v>30</v>
      </c>
      <c r="B1133" t="s">
        <v>19</v>
      </c>
      <c r="C1133">
        <v>64</v>
      </c>
      <c r="D1133" s="2">
        <v>0.73899999999999999</v>
      </c>
      <c r="E1133" s="1">
        <v>2.48</v>
      </c>
      <c r="F1133" s="1">
        <v>2.59</v>
      </c>
      <c r="G1133" s="6">
        <v>258</v>
      </c>
      <c r="H1133" s="9">
        <f t="shared" si="119"/>
        <v>9.4535</v>
      </c>
      <c r="I1133" s="9">
        <f t="shared" si="120"/>
        <v>9.0519999999999996</v>
      </c>
      <c r="J1133" s="9">
        <f t="shared" si="121"/>
        <v>10.95862</v>
      </c>
      <c r="K1133" s="9">
        <f t="shared" si="122"/>
        <v>10.00531</v>
      </c>
      <c r="L1133" s="7">
        <f t="shared" si="123"/>
        <v>-0.55180999999999969</v>
      </c>
      <c r="M1133" s="10">
        <f t="shared" si="124"/>
        <v>1.90662</v>
      </c>
      <c r="N1133" s="7">
        <f t="shared" si="125"/>
        <v>0.40150000000000041</v>
      </c>
    </row>
    <row r="1134" spans="1:14">
      <c r="A1134" t="s">
        <v>30</v>
      </c>
      <c r="B1134" t="s">
        <v>19</v>
      </c>
      <c r="C1134">
        <v>65</v>
      </c>
      <c r="E1134" s="1">
        <v>5.79</v>
      </c>
      <c r="F1134" s="1">
        <v>6.11</v>
      </c>
      <c r="G1134" s="6">
        <v>258</v>
      </c>
      <c r="H1134" s="9">
        <f t="shared" si="119"/>
        <v>22.301500000000001</v>
      </c>
      <c r="I1134" s="9">
        <f t="shared" si="120"/>
        <v>21.133499999999998</v>
      </c>
      <c r="J1134" s="9">
        <f t="shared" si="121"/>
        <v>21.133499999999998</v>
      </c>
      <c r="K1134" s="9">
        <f t="shared" si="122"/>
        <v>21.133499999999998</v>
      </c>
      <c r="L1134" s="7">
        <f t="shared" si="123"/>
        <v>1.1680000000000028</v>
      </c>
      <c r="M1134" s="10">
        <f t="shared" si="124"/>
        <v>0</v>
      </c>
      <c r="N1134" s="7">
        <f t="shared" si="125"/>
        <v>1.1680000000000028</v>
      </c>
    </row>
    <row r="1135" spans="1:14">
      <c r="A1135" t="s">
        <v>30</v>
      </c>
      <c r="B1135" t="s">
        <v>19</v>
      </c>
      <c r="C1135">
        <v>66</v>
      </c>
      <c r="D1135" s="2">
        <v>8.9999999999999993E-3</v>
      </c>
      <c r="E1135" s="1">
        <v>2.67</v>
      </c>
      <c r="F1135" s="1">
        <v>2.81</v>
      </c>
      <c r="G1135" s="6">
        <v>258</v>
      </c>
      <c r="H1135" s="9">
        <f t="shared" si="119"/>
        <v>10.256499999999999</v>
      </c>
      <c r="I1135" s="9">
        <f t="shared" si="120"/>
        <v>9.7454999999999998</v>
      </c>
      <c r="J1135" s="9">
        <f t="shared" si="121"/>
        <v>9.7687200000000001</v>
      </c>
      <c r="K1135" s="9">
        <f t="shared" si="122"/>
        <v>9.7571100000000008</v>
      </c>
      <c r="L1135" s="7">
        <f t="shared" si="123"/>
        <v>0.49938999999999822</v>
      </c>
      <c r="M1135" s="10">
        <f t="shared" si="124"/>
        <v>2.3219999999999998E-2</v>
      </c>
      <c r="N1135" s="7">
        <f t="shared" si="125"/>
        <v>0.51099999999999923</v>
      </c>
    </row>
    <row r="1136" spans="1:14">
      <c r="A1136" t="s">
        <v>30</v>
      </c>
      <c r="B1136" t="s">
        <v>19</v>
      </c>
      <c r="C1136">
        <v>67</v>
      </c>
      <c r="D1136" s="2">
        <v>8.0000000000000002E-3</v>
      </c>
      <c r="E1136" s="1">
        <v>2.59</v>
      </c>
      <c r="F1136" s="1">
        <v>2.69</v>
      </c>
      <c r="G1136" s="6">
        <v>258</v>
      </c>
      <c r="H1136" s="9">
        <f t="shared" si="119"/>
        <v>9.8185000000000002</v>
      </c>
      <c r="I1136" s="9">
        <f t="shared" si="120"/>
        <v>9.4535</v>
      </c>
      <c r="J1136" s="9">
        <f t="shared" si="121"/>
        <v>9.4741400000000002</v>
      </c>
      <c r="K1136" s="9">
        <f t="shared" si="122"/>
        <v>9.4638200000000001</v>
      </c>
      <c r="L1136" s="7">
        <f t="shared" si="123"/>
        <v>0.35468000000000011</v>
      </c>
      <c r="M1136" s="10">
        <f t="shared" si="124"/>
        <v>2.0640000000000002E-2</v>
      </c>
      <c r="N1136" s="7">
        <f t="shared" si="125"/>
        <v>0.36500000000000021</v>
      </c>
    </row>
    <row r="1137" spans="1:14">
      <c r="A1137" t="s">
        <v>30</v>
      </c>
      <c r="B1137" t="s">
        <v>19</v>
      </c>
      <c r="C1137">
        <v>68</v>
      </c>
      <c r="E1137" s="1">
        <v>2.4300000000000002</v>
      </c>
      <c r="F1137" s="1">
        <v>2.54</v>
      </c>
      <c r="G1137" s="6">
        <v>258</v>
      </c>
      <c r="H1137" s="9">
        <f t="shared" si="119"/>
        <v>9.270999999999999</v>
      </c>
      <c r="I1137" s="9">
        <f t="shared" si="120"/>
        <v>8.8695000000000004</v>
      </c>
      <c r="J1137" s="9">
        <f t="shared" si="121"/>
        <v>8.8695000000000004</v>
      </c>
      <c r="K1137" s="9">
        <f t="shared" si="122"/>
        <v>8.8695000000000004</v>
      </c>
      <c r="L1137" s="7">
        <f t="shared" si="123"/>
        <v>0.40149999999999864</v>
      </c>
      <c r="M1137" s="10">
        <f t="shared" si="124"/>
        <v>0</v>
      </c>
      <c r="N1137" s="7">
        <f t="shared" si="125"/>
        <v>0.40149999999999864</v>
      </c>
    </row>
    <row r="1138" spans="1:14">
      <c r="A1138" t="s">
        <v>30</v>
      </c>
      <c r="B1138" t="s">
        <v>19</v>
      </c>
      <c r="C1138">
        <v>69</v>
      </c>
      <c r="E1138" s="1">
        <v>1.33</v>
      </c>
      <c r="F1138" s="1">
        <v>1.37</v>
      </c>
      <c r="G1138" s="6">
        <v>258</v>
      </c>
      <c r="H1138" s="9">
        <f t="shared" si="119"/>
        <v>5.0005000000000006</v>
      </c>
      <c r="I1138" s="9">
        <f t="shared" si="120"/>
        <v>4.8544999999999998</v>
      </c>
      <c r="J1138" s="9">
        <f t="shared" si="121"/>
        <v>4.8544999999999998</v>
      </c>
      <c r="K1138" s="9">
        <f t="shared" si="122"/>
        <v>4.8544999999999998</v>
      </c>
      <c r="L1138" s="7">
        <f t="shared" si="123"/>
        <v>0.1460000000000008</v>
      </c>
      <c r="M1138" s="10">
        <f t="shared" si="124"/>
        <v>0</v>
      </c>
      <c r="N1138" s="7">
        <f t="shared" si="125"/>
        <v>0.1460000000000008</v>
      </c>
    </row>
    <row r="1139" spans="1:14">
      <c r="A1139" t="s">
        <v>30</v>
      </c>
      <c r="B1139" t="s">
        <v>19</v>
      </c>
      <c r="C1139">
        <v>70</v>
      </c>
      <c r="E1139" s="1">
        <v>1.39</v>
      </c>
      <c r="F1139" s="1">
        <v>1.43</v>
      </c>
      <c r="G1139" s="6">
        <v>258</v>
      </c>
      <c r="H1139" s="9">
        <f t="shared" si="119"/>
        <v>5.2195</v>
      </c>
      <c r="I1139" s="9">
        <f t="shared" si="120"/>
        <v>5.0734999999999992</v>
      </c>
      <c r="J1139" s="9">
        <f t="shared" si="121"/>
        <v>5.0734999999999992</v>
      </c>
      <c r="K1139" s="9">
        <f t="shared" si="122"/>
        <v>5.0734999999999992</v>
      </c>
      <c r="L1139" s="7">
        <f t="shared" si="123"/>
        <v>0.1460000000000008</v>
      </c>
      <c r="M1139" s="10">
        <f t="shared" si="124"/>
        <v>0</v>
      </c>
      <c r="N1139" s="7">
        <f t="shared" si="125"/>
        <v>0.1460000000000008</v>
      </c>
    </row>
    <row r="1140" spans="1:14">
      <c r="A1140" t="s">
        <v>30</v>
      </c>
      <c r="B1140" t="s">
        <v>19</v>
      </c>
      <c r="C1140">
        <v>71</v>
      </c>
      <c r="E1140" s="1">
        <v>1.39</v>
      </c>
      <c r="F1140" s="1">
        <v>1.43</v>
      </c>
      <c r="G1140" s="6">
        <v>258</v>
      </c>
      <c r="H1140" s="9">
        <f t="shared" si="119"/>
        <v>5.2195</v>
      </c>
      <c r="I1140" s="9">
        <f t="shared" si="120"/>
        <v>5.0734999999999992</v>
      </c>
      <c r="J1140" s="9">
        <f t="shared" si="121"/>
        <v>5.0734999999999992</v>
      </c>
      <c r="K1140" s="9">
        <f t="shared" si="122"/>
        <v>5.0734999999999992</v>
      </c>
      <c r="L1140" s="7">
        <f t="shared" si="123"/>
        <v>0.1460000000000008</v>
      </c>
      <c r="M1140" s="10">
        <f t="shared" si="124"/>
        <v>0</v>
      </c>
      <c r="N1140" s="7">
        <f t="shared" si="125"/>
        <v>0.1460000000000008</v>
      </c>
    </row>
    <row r="1141" spans="1:14">
      <c r="A1141" t="s">
        <v>30</v>
      </c>
      <c r="B1141" t="s">
        <v>19</v>
      </c>
      <c r="C1141">
        <v>72</v>
      </c>
      <c r="D1141" s="2">
        <v>0.27400000000000002</v>
      </c>
      <c r="E1141" s="1">
        <v>2.89</v>
      </c>
      <c r="F1141" s="1">
        <v>3</v>
      </c>
      <c r="G1141" s="6">
        <v>258</v>
      </c>
      <c r="H1141" s="9">
        <f t="shared" si="119"/>
        <v>10.95</v>
      </c>
      <c r="I1141" s="9">
        <f t="shared" si="120"/>
        <v>10.548500000000001</v>
      </c>
      <c r="J1141" s="9">
        <f t="shared" si="121"/>
        <v>11.255420000000001</v>
      </c>
      <c r="K1141" s="9">
        <f t="shared" si="122"/>
        <v>10.901960000000001</v>
      </c>
      <c r="L1141" s="7">
        <f t="shared" si="123"/>
        <v>4.8039999999998528E-2</v>
      </c>
      <c r="M1141" s="10">
        <f t="shared" si="124"/>
        <v>0.7069200000000001</v>
      </c>
      <c r="N1141" s="7">
        <f t="shared" si="125"/>
        <v>0.40149999999999864</v>
      </c>
    </row>
    <row r="1142" spans="1:14">
      <c r="A1142" t="s">
        <v>30</v>
      </c>
      <c r="B1142" t="s">
        <v>19</v>
      </c>
      <c r="C1142">
        <v>73</v>
      </c>
      <c r="E1142" s="1">
        <v>1.87</v>
      </c>
      <c r="F1142" s="1">
        <v>1.55</v>
      </c>
      <c r="G1142" s="6">
        <v>258</v>
      </c>
      <c r="H1142" s="9">
        <f t="shared" si="119"/>
        <v>5.6574999999999998</v>
      </c>
      <c r="I1142" s="9">
        <f t="shared" si="120"/>
        <v>6.8254999999999999</v>
      </c>
      <c r="J1142" s="9">
        <f t="shared" si="121"/>
        <v>6.8254999999999999</v>
      </c>
      <c r="K1142" s="9">
        <f t="shared" si="122"/>
        <v>6.8254999999999999</v>
      </c>
      <c r="L1142" s="7">
        <f t="shared" si="123"/>
        <v>-1.1680000000000001</v>
      </c>
      <c r="M1142" s="10">
        <f t="shared" si="124"/>
        <v>0</v>
      </c>
      <c r="N1142" s="7">
        <f t="shared" si="125"/>
        <v>-1.1680000000000001</v>
      </c>
    </row>
    <row r="1143" spans="1:14">
      <c r="A1143" t="s">
        <v>30</v>
      </c>
      <c r="B1143" t="s">
        <v>19</v>
      </c>
      <c r="C1143">
        <v>74</v>
      </c>
      <c r="D1143" s="2">
        <v>0.27400000000000002</v>
      </c>
      <c r="E1143" s="1">
        <v>1.61</v>
      </c>
      <c r="F1143" s="1">
        <v>1.66</v>
      </c>
      <c r="G1143" s="6">
        <v>258</v>
      </c>
      <c r="H1143" s="9">
        <f t="shared" si="119"/>
        <v>6.0589999999999993</v>
      </c>
      <c r="I1143" s="9">
        <f t="shared" si="120"/>
        <v>5.8765000000000001</v>
      </c>
      <c r="J1143" s="9">
        <f t="shared" si="121"/>
        <v>6.5834200000000003</v>
      </c>
      <c r="K1143" s="9">
        <f t="shared" si="122"/>
        <v>6.2299600000000002</v>
      </c>
      <c r="L1143" s="7">
        <f t="shared" si="123"/>
        <v>-0.17096000000000089</v>
      </c>
      <c r="M1143" s="10">
        <f t="shared" si="124"/>
        <v>0.7069200000000001</v>
      </c>
      <c r="N1143" s="7">
        <f t="shared" si="125"/>
        <v>0.18249999999999922</v>
      </c>
    </row>
    <row r="1144" spans="1:14">
      <c r="A1144" t="s">
        <v>30</v>
      </c>
      <c r="B1144" t="s">
        <v>19</v>
      </c>
      <c r="C1144">
        <v>75</v>
      </c>
      <c r="E1144" s="1">
        <v>3.35</v>
      </c>
      <c r="F1144" s="1">
        <v>3.49</v>
      </c>
      <c r="G1144" s="6">
        <v>258</v>
      </c>
      <c r="H1144" s="9">
        <f t="shared" si="119"/>
        <v>12.7385</v>
      </c>
      <c r="I1144" s="9">
        <f t="shared" si="120"/>
        <v>12.227499999999999</v>
      </c>
      <c r="J1144" s="9">
        <f t="shared" si="121"/>
        <v>12.227499999999999</v>
      </c>
      <c r="K1144" s="9">
        <f t="shared" si="122"/>
        <v>12.227499999999999</v>
      </c>
      <c r="L1144" s="7">
        <f t="shared" si="123"/>
        <v>0.51100000000000101</v>
      </c>
      <c r="M1144" s="10">
        <f t="shared" si="124"/>
        <v>0</v>
      </c>
      <c r="N1144" s="7">
        <f t="shared" si="125"/>
        <v>0.51100000000000101</v>
      </c>
    </row>
    <row r="1145" spans="1:14">
      <c r="A1145" t="s">
        <v>30</v>
      </c>
      <c r="B1145" t="s">
        <v>19</v>
      </c>
      <c r="C1145">
        <v>76</v>
      </c>
      <c r="E1145" s="1">
        <v>1.77</v>
      </c>
      <c r="F1145" s="1">
        <v>1.66</v>
      </c>
      <c r="G1145" s="6">
        <v>258</v>
      </c>
      <c r="H1145" s="9">
        <f t="shared" si="119"/>
        <v>6.0589999999999993</v>
      </c>
      <c r="I1145" s="9">
        <f t="shared" si="120"/>
        <v>6.4604999999999997</v>
      </c>
      <c r="J1145" s="9">
        <f t="shared" si="121"/>
        <v>6.4604999999999997</v>
      </c>
      <c r="K1145" s="9">
        <f t="shared" si="122"/>
        <v>6.4604999999999997</v>
      </c>
      <c r="L1145" s="7">
        <f t="shared" si="123"/>
        <v>-0.40150000000000041</v>
      </c>
      <c r="M1145" s="10">
        <f t="shared" si="124"/>
        <v>0</v>
      </c>
      <c r="N1145" s="7">
        <f t="shared" si="125"/>
        <v>-0.40150000000000041</v>
      </c>
    </row>
    <row r="1146" spans="1:14">
      <c r="A1146" t="s">
        <v>30</v>
      </c>
      <c r="B1146" t="s">
        <v>19</v>
      </c>
      <c r="C1146">
        <v>77</v>
      </c>
      <c r="E1146" s="1">
        <v>2.04</v>
      </c>
      <c r="F1146" s="1">
        <v>2.12</v>
      </c>
      <c r="G1146" s="6">
        <v>258</v>
      </c>
      <c r="H1146" s="9">
        <f t="shared" si="119"/>
        <v>7.7380000000000004</v>
      </c>
      <c r="I1146" s="9">
        <f t="shared" si="120"/>
        <v>7.4459999999999997</v>
      </c>
      <c r="J1146" s="9">
        <f t="shared" si="121"/>
        <v>7.4459999999999997</v>
      </c>
      <c r="K1146" s="9">
        <f t="shared" si="122"/>
        <v>7.4459999999999997</v>
      </c>
      <c r="L1146" s="7">
        <f t="shared" si="123"/>
        <v>0.2920000000000007</v>
      </c>
      <c r="M1146" s="10">
        <f t="shared" si="124"/>
        <v>0</v>
      </c>
      <c r="N1146" s="7">
        <f t="shared" si="125"/>
        <v>0.2920000000000007</v>
      </c>
    </row>
    <row r="1147" spans="1:14">
      <c r="A1147" t="s">
        <v>30</v>
      </c>
      <c r="B1147" t="s">
        <v>19</v>
      </c>
      <c r="C1147">
        <v>78</v>
      </c>
      <c r="E1147" s="1">
        <v>2.2999999999999998</v>
      </c>
      <c r="F1147" s="1">
        <v>1.66</v>
      </c>
      <c r="G1147" s="6">
        <v>258</v>
      </c>
      <c r="H1147" s="9">
        <f t="shared" si="119"/>
        <v>6.0589999999999993</v>
      </c>
      <c r="I1147" s="9">
        <f t="shared" si="120"/>
        <v>8.3949999999999996</v>
      </c>
      <c r="J1147" s="9">
        <f t="shared" si="121"/>
        <v>8.3949999999999996</v>
      </c>
      <c r="K1147" s="9">
        <f t="shared" si="122"/>
        <v>8.3949999999999996</v>
      </c>
      <c r="L1147" s="7">
        <f t="shared" si="123"/>
        <v>-2.3360000000000003</v>
      </c>
      <c r="M1147" s="10">
        <f t="shared" si="124"/>
        <v>0</v>
      </c>
      <c r="N1147" s="7">
        <f t="shared" si="125"/>
        <v>-2.3360000000000003</v>
      </c>
    </row>
    <row r="1148" spans="1:14">
      <c r="A1148" t="s">
        <v>30</v>
      </c>
      <c r="B1148" t="s">
        <v>19</v>
      </c>
      <c r="C1148">
        <v>79</v>
      </c>
      <c r="E1148" s="1">
        <v>1.67</v>
      </c>
      <c r="F1148" s="1">
        <v>1.72</v>
      </c>
      <c r="G1148" s="6">
        <v>258</v>
      </c>
      <c r="H1148" s="9">
        <f t="shared" si="119"/>
        <v>6.2779999999999996</v>
      </c>
      <c r="I1148" s="9">
        <f t="shared" si="120"/>
        <v>6.0954999999999995</v>
      </c>
      <c r="J1148" s="9">
        <f t="shared" si="121"/>
        <v>6.0954999999999995</v>
      </c>
      <c r="K1148" s="9">
        <f t="shared" si="122"/>
        <v>6.0954999999999995</v>
      </c>
      <c r="L1148" s="7">
        <f t="shared" si="123"/>
        <v>0.18250000000000011</v>
      </c>
      <c r="M1148" s="10">
        <f t="shared" si="124"/>
        <v>0</v>
      </c>
      <c r="N1148" s="7">
        <f t="shared" si="125"/>
        <v>0.18250000000000011</v>
      </c>
    </row>
    <row r="1149" spans="1:14">
      <c r="A1149" t="s">
        <v>30</v>
      </c>
      <c r="B1149" t="s">
        <v>19</v>
      </c>
      <c r="C1149">
        <v>80</v>
      </c>
      <c r="E1149" s="1">
        <v>1.61</v>
      </c>
      <c r="F1149" s="1">
        <v>1.66</v>
      </c>
      <c r="G1149" s="6">
        <v>258</v>
      </c>
      <c r="H1149" s="9">
        <f t="shared" si="119"/>
        <v>6.0589999999999993</v>
      </c>
      <c r="I1149" s="9">
        <f t="shared" si="120"/>
        <v>5.8765000000000001</v>
      </c>
      <c r="J1149" s="9">
        <f t="shared" si="121"/>
        <v>5.8765000000000001</v>
      </c>
      <c r="K1149" s="9">
        <f t="shared" si="122"/>
        <v>5.8765000000000001</v>
      </c>
      <c r="L1149" s="7">
        <f t="shared" si="123"/>
        <v>0.18249999999999922</v>
      </c>
      <c r="M1149" s="10">
        <f t="shared" si="124"/>
        <v>0</v>
      </c>
      <c r="N1149" s="7">
        <f t="shared" si="125"/>
        <v>0.18249999999999922</v>
      </c>
    </row>
    <row r="1150" spans="1:14">
      <c r="A1150" t="s">
        <v>30</v>
      </c>
      <c r="B1150" t="s">
        <v>19</v>
      </c>
      <c r="C1150">
        <v>81</v>
      </c>
      <c r="E1150" s="1">
        <v>1.64</v>
      </c>
      <c r="F1150" s="1">
        <v>1.68</v>
      </c>
      <c r="G1150" s="6">
        <v>258</v>
      </c>
      <c r="H1150" s="9">
        <f t="shared" si="119"/>
        <v>6.1319999999999997</v>
      </c>
      <c r="I1150" s="9">
        <f t="shared" si="120"/>
        <v>5.9859999999999998</v>
      </c>
      <c r="J1150" s="9">
        <f t="shared" si="121"/>
        <v>5.9859999999999998</v>
      </c>
      <c r="K1150" s="9">
        <f t="shared" si="122"/>
        <v>5.9859999999999998</v>
      </c>
      <c r="L1150" s="7">
        <f t="shared" si="123"/>
        <v>0.14599999999999991</v>
      </c>
      <c r="M1150" s="10">
        <f t="shared" si="124"/>
        <v>0</v>
      </c>
      <c r="N1150" s="7">
        <f t="shared" si="125"/>
        <v>0.14599999999999991</v>
      </c>
    </row>
    <row r="1151" spans="1:14">
      <c r="A1151" t="s">
        <v>30</v>
      </c>
      <c r="B1151" t="s">
        <v>19</v>
      </c>
      <c r="C1151">
        <v>82</v>
      </c>
      <c r="E1151" s="1">
        <v>1.39</v>
      </c>
      <c r="F1151" s="1">
        <v>1.43</v>
      </c>
      <c r="G1151" s="6">
        <v>258</v>
      </c>
      <c r="H1151" s="9">
        <f t="shared" si="119"/>
        <v>5.2195</v>
      </c>
      <c r="I1151" s="9">
        <f t="shared" si="120"/>
        <v>5.0734999999999992</v>
      </c>
      <c r="J1151" s="9">
        <f t="shared" si="121"/>
        <v>5.0734999999999992</v>
      </c>
      <c r="K1151" s="9">
        <f t="shared" si="122"/>
        <v>5.0734999999999992</v>
      </c>
      <c r="L1151" s="7">
        <f t="shared" si="123"/>
        <v>0.1460000000000008</v>
      </c>
      <c r="M1151" s="10">
        <f t="shared" si="124"/>
        <v>0</v>
      </c>
      <c r="N1151" s="7">
        <f t="shared" si="125"/>
        <v>0.1460000000000008</v>
      </c>
    </row>
    <row r="1152" spans="1:14">
      <c r="A1152" t="s">
        <v>30</v>
      </c>
      <c r="B1152" t="s">
        <v>19</v>
      </c>
      <c r="C1152">
        <v>83</v>
      </c>
      <c r="E1152" s="1">
        <v>1.61</v>
      </c>
      <c r="F1152" s="1">
        <v>1.66</v>
      </c>
      <c r="G1152" s="6">
        <v>258</v>
      </c>
      <c r="H1152" s="9">
        <f t="shared" si="119"/>
        <v>6.0589999999999993</v>
      </c>
      <c r="I1152" s="9">
        <f t="shared" si="120"/>
        <v>5.8765000000000001</v>
      </c>
      <c r="J1152" s="9">
        <f t="shared" si="121"/>
        <v>5.8765000000000001</v>
      </c>
      <c r="K1152" s="9">
        <f t="shared" si="122"/>
        <v>5.8765000000000001</v>
      </c>
      <c r="L1152" s="7">
        <f t="shared" si="123"/>
        <v>0.18249999999999922</v>
      </c>
      <c r="M1152" s="10">
        <f t="shared" si="124"/>
        <v>0</v>
      </c>
      <c r="N1152" s="7">
        <f t="shared" si="125"/>
        <v>0.18249999999999922</v>
      </c>
    </row>
    <row r="1153" spans="1:14">
      <c r="A1153" t="s">
        <v>30</v>
      </c>
      <c r="B1153" t="s">
        <v>19</v>
      </c>
      <c r="C1153">
        <v>84</v>
      </c>
      <c r="E1153" s="1">
        <v>1.61</v>
      </c>
      <c r="F1153" s="1">
        <v>1.66</v>
      </c>
      <c r="G1153" s="6">
        <v>258</v>
      </c>
      <c r="H1153" s="9">
        <f t="shared" si="119"/>
        <v>6.0589999999999993</v>
      </c>
      <c r="I1153" s="9">
        <f t="shared" si="120"/>
        <v>5.8765000000000001</v>
      </c>
      <c r="J1153" s="9">
        <f t="shared" si="121"/>
        <v>5.8765000000000001</v>
      </c>
      <c r="K1153" s="9">
        <f t="shared" si="122"/>
        <v>5.8765000000000001</v>
      </c>
      <c r="L1153" s="7">
        <f t="shared" si="123"/>
        <v>0.18249999999999922</v>
      </c>
      <c r="M1153" s="10">
        <f t="shared" si="124"/>
        <v>0</v>
      </c>
      <c r="N1153" s="7">
        <f t="shared" si="125"/>
        <v>0.18249999999999922</v>
      </c>
    </row>
    <row r="1154" spans="1:14">
      <c r="A1154" t="s">
        <v>30</v>
      </c>
      <c r="B1154" t="s">
        <v>19</v>
      </c>
      <c r="C1154">
        <v>85</v>
      </c>
      <c r="E1154" s="1">
        <v>1.93</v>
      </c>
      <c r="F1154" s="1">
        <v>1.43</v>
      </c>
      <c r="G1154" s="6">
        <v>258</v>
      </c>
      <c r="H1154" s="9">
        <f t="shared" ref="H1154:H1217" si="126">3.65*F1154</f>
        <v>5.2195</v>
      </c>
      <c r="I1154" s="9">
        <f t="shared" ref="I1154:I1217" si="127">3.65*E1154</f>
        <v>7.0444999999999993</v>
      </c>
      <c r="J1154" s="9">
        <f t="shared" ref="J1154:J1217" si="128">I1154+0.01*G1154*D1154</f>
        <v>7.0444999999999993</v>
      </c>
      <c r="K1154" s="9">
        <f t="shared" ref="K1154:K1217" si="129">AVERAGE(I1154:J1154)</f>
        <v>7.0444999999999993</v>
      </c>
      <c r="L1154" s="7">
        <f t="shared" ref="L1154:L1217" si="130">H1154-K1154</f>
        <v>-1.8249999999999993</v>
      </c>
      <c r="M1154" s="10">
        <f t="shared" ref="M1154:M1217" si="131">D1154*G1154/100</f>
        <v>0</v>
      </c>
      <c r="N1154" s="7">
        <f t="shared" ref="N1154:N1217" si="132">H1154-I1154</f>
        <v>-1.8249999999999993</v>
      </c>
    </row>
    <row r="1155" spans="1:14">
      <c r="A1155" t="s">
        <v>30</v>
      </c>
      <c r="B1155" t="s">
        <v>19</v>
      </c>
      <c r="C1155">
        <v>86</v>
      </c>
      <c r="E1155" s="1">
        <v>1.5</v>
      </c>
      <c r="F1155" s="1">
        <v>1.55</v>
      </c>
      <c r="G1155" s="6">
        <v>258</v>
      </c>
      <c r="H1155" s="9">
        <f t="shared" si="126"/>
        <v>5.6574999999999998</v>
      </c>
      <c r="I1155" s="9">
        <f t="shared" si="127"/>
        <v>5.4749999999999996</v>
      </c>
      <c r="J1155" s="9">
        <f t="shared" si="128"/>
        <v>5.4749999999999996</v>
      </c>
      <c r="K1155" s="9">
        <f t="shared" si="129"/>
        <v>5.4749999999999996</v>
      </c>
      <c r="L1155" s="7">
        <f t="shared" si="130"/>
        <v>0.18250000000000011</v>
      </c>
      <c r="M1155" s="10">
        <f t="shared" si="131"/>
        <v>0</v>
      </c>
      <c r="N1155" s="7">
        <f t="shared" si="132"/>
        <v>0.18250000000000011</v>
      </c>
    </row>
    <row r="1156" spans="1:14">
      <c r="A1156" t="s">
        <v>30</v>
      </c>
      <c r="B1156" t="s">
        <v>19</v>
      </c>
      <c r="C1156">
        <v>87</v>
      </c>
      <c r="E1156" s="1">
        <v>1.39</v>
      </c>
      <c r="F1156" s="1">
        <v>1.43</v>
      </c>
      <c r="G1156" s="6">
        <v>258</v>
      </c>
      <c r="H1156" s="9">
        <f t="shared" si="126"/>
        <v>5.2195</v>
      </c>
      <c r="I1156" s="9">
        <f t="shared" si="127"/>
        <v>5.0734999999999992</v>
      </c>
      <c r="J1156" s="9">
        <f t="shared" si="128"/>
        <v>5.0734999999999992</v>
      </c>
      <c r="K1156" s="9">
        <f t="shared" si="129"/>
        <v>5.0734999999999992</v>
      </c>
      <c r="L1156" s="7">
        <f t="shared" si="130"/>
        <v>0.1460000000000008</v>
      </c>
      <c r="M1156" s="10">
        <f t="shared" si="131"/>
        <v>0</v>
      </c>
      <c r="N1156" s="7">
        <f t="shared" si="132"/>
        <v>0.1460000000000008</v>
      </c>
    </row>
    <row r="1157" spans="1:14">
      <c r="A1157" t="s">
        <v>30</v>
      </c>
      <c r="B1157" t="s">
        <v>19</v>
      </c>
      <c r="C1157">
        <v>88</v>
      </c>
      <c r="E1157" s="1">
        <v>2.04</v>
      </c>
      <c r="F1157" s="1">
        <v>1.73</v>
      </c>
      <c r="G1157" s="6">
        <v>258</v>
      </c>
      <c r="H1157" s="9">
        <f t="shared" si="126"/>
        <v>6.3144999999999998</v>
      </c>
      <c r="I1157" s="9">
        <f t="shared" si="127"/>
        <v>7.4459999999999997</v>
      </c>
      <c r="J1157" s="9">
        <f t="shared" si="128"/>
        <v>7.4459999999999997</v>
      </c>
      <c r="K1157" s="9">
        <f t="shared" si="129"/>
        <v>7.4459999999999997</v>
      </c>
      <c r="L1157" s="7">
        <f t="shared" si="130"/>
        <v>-1.1315</v>
      </c>
      <c r="M1157" s="10">
        <f t="shared" si="131"/>
        <v>0</v>
      </c>
      <c r="N1157" s="7">
        <f t="shared" si="132"/>
        <v>-1.1315</v>
      </c>
    </row>
    <row r="1158" spans="1:14">
      <c r="A1158" t="s">
        <v>30</v>
      </c>
      <c r="B1158" t="s">
        <v>19</v>
      </c>
      <c r="C1158">
        <v>89</v>
      </c>
      <c r="D1158" s="2">
        <v>1.0549999999999999</v>
      </c>
      <c r="E1158" s="1">
        <v>3.12</v>
      </c>
      <c r="F1158" s="1">
        <v>3.25</v>
      </c>
      <c r="G1158" s="6">
        <v>258</v>
      </c>
      <c r="H1158" s="9">
        <f t="shared" si="126"/>
        <v>11.862499999999999</v>
      </c>
      <c r="I1158" s="9">
        <f t="shared" si="127"/>
        <v>11.388</v>
      </c>
      <c r="J1158" s="9">
        <f t="shared" si="128"/>
        <v>14.1099</v>
      </c>
      <c r="K1158" s="9">
        <f t="shared" si="129"/>
        <v>12.748950000000001</v>
      </c>
      <c r="L1158" s="7">
        <f t="shared" si="130"/>
        <v>-0.88645000000000174</v>
      </c>
      <c r="M1158" s="10">
        <f t="shared" si="131"/>
        <v>2.7218999999999998</v>
      </c>
      <c r="N1158" s="7">
        <f t="shared" si="132"/>
        <v>0.47449999999999903</v>
      </c>
    </row>
    <row r="1159" spans="1:14">
      <c r="A1159" t="s">
        <v>30</v>
      </c>
      <c r="B1159" t="s">
        <v>19</v>
      </c>
      <c r="C1159">
        <v>90</v>
      </c>
      <c r="E1159" s="1">
        <v>1.64</v>
      </c>
      <c r="F1159" s="1">
        <v>1.68</v>
      </c>
      <c r="G1159" s="6">
        <v>258</v>
      </c>
      <c r="H1159" s="9">
        <f t="shared" si="126"/>
        <v>6.1319999999999997</v>
      </c>
      <c r="I1159" s="9">
        <f t="shared" si="127"/>
        <v>5.9859999999999998</v>
      </c>
      <c r="J1159" s="9">
        <f t="shared" si="128"/>
        <v>5.9859999999999998</v>
      </c>
      <c r="K1159" s="9">
        <f t="shared" si="129"/>
        <v>5.9859999999999998</v>
      </c>
      <c r="L1159" s="7">
        <f t="shared" si="130"/>
        <v>0.14599999999999991</v>
      </c>
      <c r="M1159" s="10">
        <f t="shared" si="131"/>
        <v>0</v>
      </c>
      <c r="N1159" s="7">
        <f t="shared" si="132"/>
        <v>0.14599999999999991</v>
      </c>
    </row>
    <row r="1160" spans="1:14">
      <c r="A1160" t="s">
        <v>30</v>
      </c>
      <c r="B1160" t="s">
        <v>19</v>
      </c>
      <c r="C1160">
        <v>91</v>
      </c>
      <c r="E1160" s="1">
        <v>3.67</v>
      </c>
      <c r="F1160" s="1">
        <v>3.11</v>
      </c>
      <c r="G1160" s="6">
        <v>258</v>
      </c>
      <c r="H1160" s="9">
        <f t="shared" si="126"/>
        <v>11.3515</v>
      </c>
      <c r="I1160" s="9">
        <f t="shared" si="127"/>
        <v>13.3955</v>
      </c>
      <c r="J1160" s="9">
        <f t="shared" si="128"/>
        <v>13.3955</v>
      </c>
      <c r="K1160" s="9">
        <f t="shared" si="129"/>
        <v>13.3955</v>
      </c>
      <c r="L1160" s="7">
        <f t="shared" si="130"/>
        <v>-2.0440000000000005</v>
      </c>
      <c r="M1160" s="10">
        <f t="shared" si="131"/>
        <v>0</v>
      </c>
      <c r="N1160" s="7">
        <f t="shared" si="132"/>
        <v>-2.0440000000000005</v>
      </c>
    </row>
    <row r="1161" spans="1:14">
      <c r="A1161" t="s">
        <v>29</v>
      </c>
      <c r="B1161" t="s">
        <v>20</v>
      </c>
      <c r="C1161">
        <v>1</v>
      </c>
      <c r="D1161" s="2">
        <v>0</v>
      </c>
      <c r="E1161" s="1">
        <v>1.87</v>
      </c>
      <c r="F1161" s="1">
        <v>1.92</v>
      </c>
      <c r="G1161" s="6">
        <v>190</v>
      </c>
      <c r="H1161" s="9">
        <f t="shared" si="126"/>
        <v>7.008</v>
      </c>
      <c r="I1161" s="9">
        <f t="shared" si="127"/>
        <v>6.8254999999999999</v>
      </c>
      <c r="J1161" s="9">
        <f t="shared" si="128"/>
        <v>6.8254999999999999</v>
      </c>
      <c r="K1161" s="9">
        <f t="shared" si="129"/>
        <v>6.8254999999999999</v>
      </c>
      <c r="L1161" s="7">
        <f t="shared" si="130"/>
        <v>0.18250000000000011</v>
      </c>
      <c r="M1161" s="10">
        <f t="shared" si="131"/>
        <v>0</v>
      </c>
      <c r="N1161" s="7">
        <f t="shared" si="132"/>
        <v>0.18250000000000011</v>
      </c>
    </row>
    <row r="1162" spans="1:14">
      <c r="A1162" t="s">
        <v>29</v>
      </c>
      <c r="B1162" t="s">
        <v>20</v>
      </c>
      <c r="C1162">
        <v>2</v>
      </c>
      <c r="D1162" s="2">
        <v>0</v>
      </c>
      <c r="E1162" s="1">
        <v>4.57</v>
      </c>
      <c r="F1162" s="1">
        <v>4.5599999999999996</v>
      </c>
      <c r="G1162" s="6">
        <v>190</v>
      </c>
      <c r="H1162" s="9">
        <f t="shared" si="126"/>
        <v>16.643999999999998</v>
      </c>
      <c r="I1162" s="9">
        <f t="shared" si="127"/>
        <v>16.680500000000002</v>
      </c>
      <c r="J1162" s="9">
        <f t="shared" si="128"/>
        <v>16.680500000000002</v>
      </c>
      <c r="K1162" s="9">
        <f t="shared" si="129"/>
        <v>16.680500000000002</v>
      </c>
      <c r="L1162" s="7">
        <f t="shared" si="130"/>
        <v>-3.6500000000003752E-2</v>
      </c>
      <c r="M1162" s="10">
        <f t="shared" si="131"/>
        <v>0</v>
      </c>
      <c r="N1162" s="7">
        <f t="shared" si="132"/>
        <v>-3.6500000000003752E-2</v>
      </c>
    </row>
    <row r="1163" spans="1:14">
      <c r="A1163" t="s">
        <v>29</v>
      </c>
      <c r="B1163" t="s">
        <v>20</v>
      </c>
      <c r="C1163">
        <v>3</v>
      </c>
      <c r="D1163" s="2">
        <v>1E-3</v>
      </c>
      <c r="E1163" s="1">
        <v>6.59</v>
      </c>
      <c r="F1163" s="1">
        <v>7.06</v>
      </c>
      <c r="G1163" s="6">
        <v>190</v>
      </c>
      <c r="H1163" s="9">
        <f t="shared" si="126"/>
        <v>25.768999999999998</v>
      </c>
      <c r="I1163" s="9">
        <f t="shared" si="127"/>
        <v>24.0535</v>
      </c>
      <c r="J1163" s="9">
        <f t="shared" si="128"/>
        <v>24.055399999999999</v>
      </c>
      <c r="K1163" s="9">
        <f t="shared" si="129"/>
        <v>24.054449999999999</v>
      </c>
      <c r="L1163" s="7">
        <f t="shared" si="130"/>
        <v>1.7145499999999991</v>
      </c>
      <c r="M1163" s="10">
        <f t="shared" si="131"/>
        <v>1.9E-3</v>
      </c>
      <c r="N1163" s="7">
        <f t="shared" si="132"/>
        <v>1.7154999999999987</v>
      </c>
    </row>
    <row r="1164" spans="1:14">
      <c r="A1164" t="s">
        <v>29</v>
      </c>
      <c r="B1164" t="s">
        <v>20</v>
      </c>
      <c r="C1164">
        <v>4</v>
      </c>
      <c r="D1164" s="2">
        <v>8.5999999999999993E-2</v>
      </c>
      <c r="E1164" s="1">
        <v>3.96</v>
      </c>
      <c r="F1164" s="1">
        <v>4.22</v>
      </c>
      <c r="G1164" s="6">
        <v>190</v>
      </c>
      <c r="H1164" s="9">
        <f t="shared" si="126"/>
        <v>15.402999999999999</v>
      </c>
      <c r="I1164" s="9">
        <f t="shared" si="127"/>
        <v>14.453999999999999</v>
      </c>
      <c r="J1164" s="9">
        <f t="shared" si="128"/>
        <v>14.617399999999998</v>
      </c>
      <c r="K1164" s="9">
        <f t="shared" si="129"/>
        <v>14.535699999999999</v>
      </c>
      <c r="L1164" s="7">
        <f t="shared" si="130"/>
        <v>0.86730000000000018</v>
      </c>
      <c r="M1164" s="10">
        <f t="shared" si="131"/>
        <v>0.16339999999999999</v>
      </c>
      <c r="N1164" s="7">
        <f t="shared" si="132"/>
        <v>0.94899999999999984</v>
      </c>
    </row>
    <row r="1165" spans="1:14">
      <c r="A1165" t="s">
        <v>29</v>
      </c>
      <c r="B1165" t="s">
        <v>20</v>
      </c>
      <c r="C1165">
        <v>5</v>
      </c>
      <c r="D1165" s="2">
        <v>0</v>
      </c>
      <c r="E1165" s="1">
        <v>3.76</v>
      </c>
      <c r="F1165" s="1">
        <v>3.54</v>
      </c>
      <c r="G1165" s="6">
        <v>190</v>
      </c>
      <c r="H1165" s="9">
        <f t="shared" si="126"/>
        <v>12.920999999999999</v>
      </c>
      <c r="I1165" s="9">
        <f t="shared" si="127"/>
        <v>13.723999999999998</v>
      </c>
      <c r="J1165" s="9">
        <f t="shared" si="128"/>
        <v>13.723999999999998</v>
      </c>
      <c r="K1165" s="9">
        <f t="shared" si="129"/>
        <v>13.723999999999998</v>
      </c>
      <c r="L1165" s="7">
        <f t="shared" si="130"/>
        <v>-0.80299999999999905</v>
      </c>
      <c r="M1165" s="10">
        <f t="shared" si="131"/>
        <v>0</v>
      </c>
      <c r="N1165" s="7">
        <f t="shared" si="132"/>
        <v>-0.80299999999999905</v>
      </c>
    </row>
    <row r="1166" spans="1:14">
      <c r="A1166" t="s">
        <v>29</v>
      </c>
      <c r="B1166" t="s">
        <v>20</v>
      </c>
      <c r="C1166">
        <v>6</v>
      </c>
      <c r="D1166" s="2">
        <v>0</v>
      </c>
      <c r="E1166" s="1">
        <v>3.04</v>
      </c>
      <c r="F1166" s="1">
        <v>3.24</v>
      </c>
      <c r="G1166" s="6">
        <v>190</v>
      </c>
      <c r="H1166" s="9">
        <f t="shared" si="126"/>
        <v>11.826000000000001</v>
      </c>
      <c r="I1166" s="9">
        <f t="shared" si="127"/>
        <v>11.096</v>
      </c>
      <c r="J1166" s="9">
        <f t="shared" si="128"/>
        <v>11.096</v>
      </c>
      <c r="K1166" s="9">
        <f t="shared" si="129"/>
        <v>11.096</v>
      </c>
      <c r="L1166" s="7">
        <f t="shared" si="130"/>
        <v>0.73000000000000043</v>
      </c>
      <c r="M1166" s="10">
        <f t="shared" si="131"/>
        <v>0</v>
      </c>
      <c r="N1166" s="7">
        <f t="shared" si="132"/>
        <v>0.73000000000000043</v>
      </c>
    </row>
    <row r="1167" spans="1:14">
      <c r="A1167" t="s">
        <v>29</v>
      </c>
      <c r="B1167" t="s">
        <v>20</v>
      </c>
      <c r="C1167">
        <v>7</v>
      </c>
      <c r="D1167" s="2">
        <v>1.1080000000000001</v>
      </c>
      <c r="E1167" s="1">
        <v>3.32</v>
      </c>
      <c r="F1167" s="1">
        <v>3.52</v>
      </c>
      <c r="G1167" s="6">
        <v>190</v>
      </c>
      <c r="H1167" s="9">
        <f t="shared" si="126"/>
        <v>12.847999999999999</v>
      </c>
      <c r="I1167" s="9">
        <f t="shared" si="127"/>
        <v>12.117999999999999</v>
      </c>
      <c r="J1167" s="9">
        <f t="shared" si="128"/>
        <v>14.223199999999999</v>
      </c>
      <c r="K1167" s="9">
        <f t="shared" si="129"/>
        <v>13.170599999999999</v>
      </c>
      <c r="L1167" s="7">
        <f t="shared" si="130"/>
        <v>-0.32259999999999955</v>
      </c>
      <c r="M1167" s="10">
        <f t="shared" si="131"/>
        <v>2.1052</v>
      </c>
      <c r="N1167" s="7">
        <f t="shared" si="132"/>
        <v>0.73000000000000043</v>
      </c>
    </row>
    <row r="1168" spans="1:14">
      <c r="A1168" t="s">
        <v>29</v>
      </c>
      <c r="B1168" t="s">
        <v>20</v>
      </c>
      <c r="C1168">
        <v>8</v>
      </c>
      <c r="D1168" s="2">
        <v>0</v>
      </c>
      <c r="E1168" s="1">
        <v>0.91</v>
      </c>
      <c r="F1168" s="1">
        <v>0.95</v>
      </c>
      <c r="G1168" s="6">
        <v>190</v>
      </c>
      <c r="H1168" s="9">
        <f t="shared" si="126"/>
        <v>3.4674999999999998</v>
      </c>
      <c r="I1168" s="9">
        <f t="shared" si="127"/>
        <v>3.3214999999999999</v>
      </c>
      <c r="J1168" s="9">
        <f t="shared" si="128"/>
        <v>3.3214999999999999</v>
      </c>
      <c r="K1168" s="9">
        <f t="shared" si="129"/>
        <v>3.3214999999999999</v>
      </c>
      <c r="L1168" s="7">
        <f t="shared" si="130"/>
        <v>0.14599999999999991</v>
      </c>
      <c r="M1168" s="10">
        <f t="shared" si="131"/>
        <v>0</v>
      </c>
      <c r="N1168" s="7">
        <f t="shared" si="132"/>
        <v>0.14599999999999991</v>
      </c>
    </row>
    <row r="1169" spans="1:14">
      <c r="A1169" t="s">
        <v>29</v>
      </c>
      <c r="B1169" t="s">
        <v>20</v>
      </c>
      <c r="C1169">
        <v>9</v>
      </c>
      <c r="D1169" s="2">
        <v>0.124</v>
      </c>
      <c r="E1169" s="1">
        <v>2.41</v>
      </c>
      <c r="F1169" s="1">
        <v>2.6</v>
      </c>
      <c r="G1169" s="6">
        <v>190</v>
      </c>
      <c r="H1169" s="9">
        <f t="shared" si="126"/>
        <v>9.49</v>
      </c>
      <c r="I1169" s="9">
        <f t="shared" si="127"/>
        <v>8.7965</v>
      </c>
      <c r="J1169" s="9">
        <f t="shared" si="128"/>
        <v>9.0320999999999998</v>
      </c>
      <c r="K1169" s="9">
        <f t="shared" si="129"/>
        <v>8.9143000000000008</v>
      </c>
      <c r="L1169" s="7">
        <f t="shared" si="130"/>
        <v>0.57569999999999943</v>
      </c>
      <c r="M1169" s="10">
        <f t="shared" si="131"/>
        <v>0.23559999999999998</v>
      </c>
      <c r="N1169" s="7">
        <f t="shared" si="132"/>
        <v>0.69350000000000023</v>
      </c>
    </row>
    <row r="1170" spans="1:14">
      <c r="A1170" t="s">
        <v>29</v>
      </c>
      <c r="B1170" t="s">
        <v>20</v>
      </c>
      <c r="C1170">
        <v>10</v>
      </c>
      <c r="D1170" s="2">
        <v>9.1999999999999998E-2</v>
      </c>
      <c r="E1170" s="1">
        <v>6.96</v>
      </c>
      <c r="F1170" s="1">
        <v>7.59</v>
      </c>
      <c r="G1170" s="6">
        <v>190</v>
      </c>
      <c r="H1170" s="9">
        <f t="shared" si="126"/>
        <v>27.703499999999998</v>
      </c>
      <c r="I1170" s="9">
        <f t="shared" si="127"/>
        <v>25.404</v>
      </c>
      <c r="J1170" s="9">
        <f t="shared" si="128"/>
        <v>25.578800000000001</v>
      </c>
      <c r="K1170" s="9">
        <f t="shared" si="129"/>
        <v>25.491399999999999</v>
      </c>
      <c r="L1170" s="7">
        <f t="shared" si="130"/>
        <v>2.2120999999999995</v>
      </c>
      <c r="M1170" s="10">
        <f t="shared" si="131"/>
        <v>0.17480000000000001</v>
      </c>
      <c r="N1170" s="7">
        <f t="shared" si="132"/>
        <v>2.2994999999999983</v>
      </c>
    </row>
    <row r="1171" spans="1:14">
      <c r="A1171" t="s">
        <v>29</v>
      </c>
      <c r="B1171" t="s">
        <v>20</v>
      </c>
      <c r="C1171">
        <v>11</v>
      </c>
      <c r="D1171" s="2">
        <v>5.1379999999999999</v>
      </c>
      <c r="E1171" s="1">
        <v>6.72</v>
      </c>
      <c r="F1171" s="1">
        <v>7.4</v>
      </c>
      <c r="G1171" s="6">
        <v>190</v>
      </c>
      <c r="H1171" s="9">
        <f t="shared" si="126"/>
        <v>27.01</v>
      </c>
      <c r="I1171" s="9">
        <f t="shared" si="127"/>
        <v>24.527999999999999</v>
      </c>
      <c r="J1171" s="9">
        <f t="shared" si="128"/>
        <v>34.290199999999999</v>
      </c>
      <c r="K1171" s="9">
        <f t="shared" si="129"/>
        <v>29.409099999999999</v>
      </c>
      <c r="L1171" s="7">
        <f t="shared" si="130"/>
        <v>-2.3990999999999971</v>
      </c>
      <c r="M1171" s="10">
        <f t="shared" si="131"/>
        <v>9.7622</v>
      </c>
      <c r="N1171" s="7">
        <f t="shared" si="132"/>
        <v>2.4820000000000029</v>
      </c>
    </row>
    <row r="1172" spans="1:14">
      <c r="A1172" t="s">
        <v>29</v>
      </c>
      <c r="B1172" t="s">
        <v>20</v>
      </c>
      <c r="C1172">
        <v>12</v>
      </c>
      <c r="D1172" s="2">
        <v>0</v>
      </c>
      <c r="E1172" s="1">
        <v>2.82</v>
      </c>
      <c r="F1172" s="1">
        <v>2.9</v>
      </c>
      <c r="G1172" s="6">
        <v>190</v>
      </c>
      <c r="H1172" s="9">
        <f t="shared" si="126"/>
        <v>10.584999999999999</v>
      </c>
      <c r="I1172" s="9">
        <f t="shared" si="127"/>
        <v>10.292999999999999</v>
      </c>
      <c r="J1172" s="9">
        <f t="shared" si="128"/>
        <v>10.292999999999999</v>
      </c>
      <c r="K1172" s="9">
        <f t="shared" si="129"/>
        <v>10.292999999999999</v>
      </c>
      <c r="L1172" s="7">
        <f t="shared" si="130"/>
        <v>0.29199999999999982</v>
      </c>
      <c r="M1172" s="10">
        <f t="shared" si="131"/>
        <v>0</v>
      </c>
      <c r="N1172" s="7">
        <f t="shared" si="132"/>
        <v>0.29199999999999982</v>
      </c>
    </row>
    <row r="1173" spans="1:14">
      <c r="A1173" t="s">
        <v>29</v>
      </c>
      <c r="B1173" t="s">
        <v>20</v>
      </c>
      <c r="C1173">
        <v>13</v>
      </c>
      <c r="D1173" s="2">
        <v>4.9000000000000002E-2</v>
      </c>
      <c r="E1173" s="1">
        <v>4.4000000000000004</v>
      </c>
      <c r="F1173" s="1">
        <v>3.93</v>
      </c>
      <c r="G1173" s="6">
        <v>190</v>
      </c>
      <c r="H1173" s="9">
        <f t="shared" si="126"/>
        <v>14.3445</v>
      </c>
      <c r="I1173" s="9">
        <f t="shared" si="127"/>
        <v>16.060000000000002</v>
      </c>
      <c r="J1173" s="9">
        <f t="shared" si="128"/>
        <v>16.153100000000002</v>
      </c>
      <c r="K1173" s="9">
        <f t="shared" si="129"/>
        <v>16.106550000000002</v>
      </c>
      <c r="L1173" s="7">
        <f t="shared" si="130"/>
        <v>-1.7620500000000021</v>
      </c>
      <c r="M1173" s="10">
        <f t="shared" si="131"/>
        <v>9.3100000000000002E-2</v>
      </c>
      <c r="N1173" s="7">
        <f t="shared" si="132"/>
        <v>-1.7155000000000022</v>
      </c>
    </row>
    <row r="1174" spans="1:14">
      <c r="A1174" t="s">
        <v>29</v>
      </c>
      <c r="B1174" t="s">
        <v>20</v>
      </c>
      <c r="C1174">
        <v>14</v>
      </c>
      <c r="D1174" s="2">
        <v>0.13400000000000001</v>
      </c>
      <c r="E1174" s="1">
        <v>4.3899999999999997</v>
      </c>
      <c r="F1174" s="1">
        <v>4.7</v>
      </c>
      <c r="G1174" s="6">
        <v>190</v>
      </c>
      <c r="H1174" s="9">
        <f t="shared" si="126"/>
        <v>17.155000000000001</v>
      </c>
      <c r="I1174" s="9">
        <f t="shared" si="127"/>
        <v>16.023499999999999</v>
      </c>
      <c r="J1174" s="9">
        <f t="shared" si="128"/>
        <v>16.278099999999998</v>
      </c>
      <c r="K1174" s="9">
        <f t="shared" si="129"/>
        <v>16.150799999999997</v>
      </c>
      <c r="L1174" s="7">
        <f t="shared" si="130"/>
        <v>1.0042000000000044</v>
      </c>
      <c r="M1174" s="10">
        <f t="shared" si="131"/>
        <v>0.25459999999999999</v>
      </c>
      <c r="N1174" s="7">
        <f t="shared" si="132"/>
        <v>1.1315000000000026</v>
      </c>
    </row>
    <row r="1175" spans="1:14">
      <c r="A1175" t="s">
        <v>29</v>
      </c>
      <c r="B1175" t="s">
        <v>20</v>
      </c>
      <c r="C1175">
        <v>15</v>
      </c>
      <c r="D1175" s="2">
        <v>0.13400000000000001</v>
      </c>
      <c r="E1175" s="1">
        <v>4.03</v>
      </c>
      <c r="F1175" s="1">
        <v>4.2300000000000004</v>
      </c>
      <c r="G1175" s="6">
        <v>190</v>
      </c>
      <c r="H1175" s="9">
        <f t="shared" si="126"/>
        <v>15.439500000000001</v>
      </c>
      <c r="I1175" s="9">
        <f t="shared" si="127"/>
        <v>14.7095</v>
      </c>
      <c r="J1175" s="9">
        <f t="shared" si="128"/>
        <v>14.9641</v>
      </c>
      <c r="K1175" s="9">
        <f t="shared" si="129"/>
        <v>14.8368</v>
      </c>
      <c r="L1175" s="7">
        <f t="shared" si="130"/>
        <v>0.60270000000000046</v>
      </c>
      <c r="M1175" s="10">
        <f t="shared" si="131"/>
        <v>0.25459999999999999</v>
      </c>
      <c r="N1175" s="7">
        <f t="shared" si="132"/>
        <v>0.73000000000000043</v>
      </c>
    </row>
    <row r="1176" spans="1:14">
      <c r="A1176" t="s">
        <v>29</v>
      </c>
      <c r="B1176" t="s">
        <v>20</v>
      </c>
      <c r="C1176">
        <v>16</v>
      </c>
      <c r="D1176" s="2">
        <v>0.30499999999999999</v>
      </c>
      <c r="E1176" s="1">
        <v>6.68</v>
      </c>
      <c r="F1176" s="1">
        <v>7.21</v>
      </c>
      <c r="G1176" s="6">
        <v>190</v>
      </c>
      <c r="H1176" s="9">
        <f t="shared" si="126"/>
        <v>26.316499999999998</v>
      </c>
      <c r="I1176" s="9">
        <f t="shared" si="127"/>
        <v>24.381999999999998</v>
      </c>
      <c r="J1176" s="9">
        <f t="shared" si="128"/>
        <v>24.961499999999997</v>
      </c>
      <c r="K1176" s="9">
        <f t="shared" si="129"/>
        <v>24.671749999999996</v>
      </c>
      <c r="L1176" s="7">
        <f t="shared" si="130"/>
        <v>1.6447500000000019</v>
      </c>
      <c r="M1176" s="10">
        <f t="shared" si="131"/>
        <v>0.5794999999999999</v>
      </c>
      <c r="N1176" s="7">
        <f t="shared" si="132"/>
        <v>1.9344999999999999</v>
      </c>
    </row>
    <row r="1177" spans="1:14">
      <c r="A1177" t="s">
        <v>29</v>
      </c>
      <c r="B1177" t="s">
        <v>20</v>
      </c>
      <c r="C1177">
        <v>17</v>
      </c>
      <c r="D1177" s="2">
        <v>5.2050000000000001</v>
      </c>
      <c r="E1177" s="1">
        <v>5.67</v>
      </c>
      <c r="F1177" s="1">
        <v>6.26</v>
      </c>
      <c r="G1177" s="6">
        <v>190</v>
      </c>
      <c r="H1177" s="9">
        <f t="shared" si="126"/>
        <v>22.849</v>
      </c>
      <c r="I1177" s="9">
        <f t="shared" si="127"/>
        <v>20.695499999999999</v>
      </c>
      <c r="J1177" s="9">
        <f t="shared" si="128"/>
        <v>30.585000000000001</v>
      </c>
      <c r="K1177" s="9">
        <f t="shared" si="129"/>
        <v>25.640250000000002</v>
      </c>
      <c r="L1177" s="7">
        <f t="shared" si="130"/>
        <v>-2.7912500000000016</v>
      </c>
      <c r="M1177" s="10">
        <f t="shared" si="131"/>
        <v>9.8895</v>
      </c>
      <c r="N1177" s="7">
        <f t="shared" si="132"/>
        <v>2.1535000000000011</v>
      </c>
    </row>
    <row r="1178" spans="1:14">
      <c r="A1178" t="s">
        <v>29</v>
      </c>
      <c r="B1178" t="s">
        <v>20</v>
      </c>
      <c r="C1178">
        <v>18</v>
      </c>
      <c r="D1178" s="2">
        <v>1E-3</v>
      </c>
      <c r="E1178" s="1">
        <v>10.9</v>
      </c>
      <c r="F1178" s="1">
        <v>10.08</v>
      </c>
      <c r="G1178" s="6">
        <v>190</v>
      </c>
      <c r="H1178" s="9">
        <f t="shared" si="126"/>
        <v>36.792000000000002</v>
      </c>
      <c r="I1178" s="9">
        <f t="shared" si="127"/>
        <v>39.785000000000004</v>
      </c>
      <c r="J1178" s="9">
        <f t="shared" si="128"/>
        <v>39.786900000000003</v>
      </c>
      <c r="K1178" s="9">
        <f t="shared" si="129"/>
        <v>39.78595</v>
      </c>
      <c r="L1178" s="7">
        <f t="shared" si="130"/>
        <v>-2.9939499999999981</v>
      </c>
      <c r="M1178" s="10">
        <f t="shared" si="131"/>
        <v>1.9E-3</v>
      </c>
      <c r="N1178" s="7">
        <f t="shared" si="132"/>
        <v>-2.9930000000000021</v>
      </c>
    </row>
    <row r="1179" spans="1:14">
      <c r="A1179" t="s">
        <v>29</v>
      </c>
      <c r="B1179" t="s">
        <v>20</v>
      </c>
      <c r="C1179">
        <v>19</v>
      </c>
      <c r="D1179" s="2">
        <v>0</v>
      </c>
      <c r="E1179" s="1">
        <v>6.42</v>
      </c>
      <c r="F1179" s="1">
        <v>6.87</v>
      </c>
      <c r="G1179" s="6">
        <v>190</v>
      </c>
      <c r="H1179" s="9">
        <f t="shared" si="126"/>
        <v>25.075499999999998</v>
      </c>
      <c r="I1179" s="9">
        <f t="shared" si="127"/>
        <v>23.433</v>
      </c>
      <c r="J1179" s="9">
        <f t="shared" si="128"/>
        <v>23.433</v>
      </c>
      <c r="K1179" s="9">
        <f t="shared" si="129"/>
        <v>23.433</v>
      </c>
      <c r="L1179" s="7">
        <f t="shared" si="130"/>
        <v>1.6424999999999983</v>
      </c>
      <c r="M1179" s="10">
        <f t="shared" si="131"/>
        <v>0</v>
      </c>
      <c r="N1179" s="7">
        <f t="shared" si="132"/>
        <v>1.6424999999999983</v>
      </c>
    </row>
    <row r="1180" spans="1:14">
      <c r="A1180" t="s">
        <v>29</v>
      </c>
      <c r="B1180" t="s">
        <v>20</v>
      </c>
      <c r="C1180">
        <v>20</v>
      </c>
      <c r="D1180" s="2">
        <v>2.4180000000000001</v>
      </c>
      <c r="E1180" s="1">
        <v>4.0199999999999996</v>
      </c>
      <c r="F1180" s="1">
        <v>3.35</v>
      </c>
      <c r="G1180" s="6">
        <v>190</v>
      </c>
      <c r="H1180" s="9">
        <f t="shared" si="126"/>
        <v>12.227499999999999</v>
      </c>
      <c r="I1180" s="9">
        <f t="shared" si="127"/>
        <v>14.672999999999998</v>
      </c>
      <c r="J1180" s="9">
        <f t="shared" si="128"/>
        <v>19.267199999999999</v>
      </c>
      <c r="K1180" s="9">
        <f t="shared" si="129"/>
        <v>16.970099999999999</v>
      </c>
      <c r="L1180" s="7">
        <f t="shared" si="130"/>
        <v>-4.7425999999999995</v>
      </c>
      <c r="M1180" s="10">
        <f t="shared" si="131"/>
        <v>4.5941999999999998</v>
      </c>
      <c r="N1180" s="7">
        <f t="shared" si="132"/>
        <v>-2.4454999999999991</v>
      </c>
    </row>
    <row r="1181" spans="1:14">
      <c r="A1181" t="s">
        <v>29</v>
      </c>
      <c r="B1181" t="s">
        <v>20</v>
      </c>
      <c r="C1181">
        <v>21</v>
      </c>
      <c r="D1181" s="2">
        <v>0.73899999999999999</v>
      </c>
      <c r="E1181" s="1">
        <v>4.9000000000000004</v>
      </c>
      <c r="F1181" s="1">
        <v>4.82</v>
      </c>
      <c r="G1181" s="6">
        <v>190</v>
      </c>
      <c r="H1181" s="9">
        <f t="shared" si="126"/>
        <v>17.593</v>
      </c>
      <c r="I1181" s="9">
        <f t="shared" si="127"/>
        <v>17.885000000000002</v>
      </c>
      <c r="J1181" s="9">
        <f t="shared" si="128"/>
        <v>19.289100000000001</v>
      </c>
      <c r="K1181" s="9">
        <f t="shared" si="129"/>
        <v>18.587050000000001</v>
      </c>
      <c r="L1181" s="7">
        <f t="shared" si="130"/>
        <v>-0.99405000000000143</v>
      </c>
      <c r="M1181" s="10">
        <f t="shared" si="131"/>
        <v>1.4040999999999999</v>
      </c>
      <c r="N1181" s="7">
        <f t="shared" si="132"/>
        <v>-0.29200000000000159</v>
      </c>
    </row>
    <row r="1182" spans="1:14">
      <c r="A1182" t="s">
        <v>29</v>
      </c>
      <c r="B1182" t="s">
        <v>20</v>
      </c>
      <c r="C1182">
        <v>22</v>
      </c>
      <c r="D1182" s="2">
        <v>0.33600000000000002</v>
      </c>
      <c r="E1182" s="1">
        <v>4.3099999999999996</v>
      </c>
      <c r="F1182" s="1">
        <v>4.59</v>
      </c>
      <c r="G1182" s="6">
        <v>190</v>
      </c>
      <c r="H1182" s="9">
        <f t="shared" si="126"/>
        <v>16.753499999999999</v>
      </c>
      <c r="I1182" s="9">
        <f t="shared" si="127"/>
        <v>15.731499999999999</v>
      </c>
      <c r="J1182" s="9">
        <f t="shared" si="128"/>
        <v>16.369899999999998</v>
      </c>
      <c r="K1182" s="9">
        <f t="shared" si="129"/>
        <v>16.050699999999999</v>
      </c>
      <c r="L1182" s="7">
        <f t="shared" si="130"/>
        <v>0.70279999999999987</v>
      </c>
      <c r="M1182" s="10">
        <f t="shared" si="131"/>
        <v>0.63840000000000008</v>
      </c>
      <c r="N1182" s="7">
        <f t="shared" si="132"/>
        <v>1.0220000000000002</v>
      </c>
    </row>
    <row r="1183" spans="1:14">
      <c r="A1183" t="s">
        <v>29</v>
      </c>
      <c r="B1183" t="s">
        <v>20</v>
      </c>
      <c r="C1183">
        <v>23</v>
      </c>
      <c r="D1183" s="2">
        <v>4.0190000000000001</v>
      </c>
      <c r="E1183" s="1">
        <v>5.01</v>
      </c>
      <c r="F1183" s="1">
        <v>5.54</v>
      </c>
      <c r="G1183" s="6">
        <v>190</v>
      </c>
      <c r="H1183" s="9">
        <f t="shared" si="126"/>
        <v>20.221</v>
      </c>
      <c r="I1183" s="9">
        <f t="shared" si="127"/>
        <v>18.2865</v>
      </c>
      <c r="J1183" s="9">
        <f t="shared" si="128"/>
        <v>25.922600000000003</v>
      </c>
      <c r="K1183" s="9">
        <f t="shared" si="129"/>
        <v>22.104550000000003</v>
      </c>
      <c r="L1183" s="7">
        <f t="shared" si="130"/>
        <v>-1.8835500000000032</v>
      </c>
      <c r="M1183" s="10">
        <f t="shared" si="131"/>
        <v>7.6360999999999999</v>
      </c>
      <c r="N1183" s="7">
        <f t="shared" si="132"/>
        <v>1.9344999999999999</v>
      </c>
    </row>
    <row r="1184" spans="1:14">
      <c r="A1184" t="s">
        <v>29</v>
      </c>
      <c r="B1184" t="s">
        <v>20</v>
      </c>
      <c r="C1184">
        <v>24</v>
      </c>
      <c r="D1184" s="2">
        <v>0</v>
      </c>
      <c r="E1184" s="1">
        <v>2.66</v>
      </c>
      <c r="F1184" s="1">
        <v>2.91</v>
      </c>
      <c r="G1184" s="6">
        <v>190</v>
      </c>
      <c r="H1184" s="9">
        <f t="shared" si="126"/>
        <v>10.621500000000001</v>
      </c>
      <c r="I1184" s="9">
        <f t="shared" si="127"/>
        <v>9.7089999999999996</v>
      </c>
      <c r="J1184" s="9">
        <f t="shared" si="128"/>
        <v>9.7089999999999996</v>
      </c>
      <c r="K1184" s="9">
        <f t="shared" si="129"/>
        <v>9.7089999999999996</v>
      </c>
      <c r="L1184" s="7">
        <f t="shared" si="130"/>
        <v>0.91250000000000142</v>
      </c>
      <c r="M1184" s="10">
        <f t="shared" si="131"/>
        <v>0</v>
      </c>
      <c r="N1184" s="7">
        <f t="shared" si="132"/>
        <v>0.91250000000000142</v>
      </c>
    </row>
    <row r="1185" spans="1:14">
      <c r="A1185" t="s">
        <v>29</v>
      </c>
      <c r="B1185" t="s">
        <v>20</v>
      </c>
      <c r="C1185">
        <v>25</v>
      </c>
      <c r="D1185" s="2">
        <v>2.6</v>
      </c>
      <c r="E1185" s="1">
        <v>3.9</v>
      </c>
      <c r="F1185" s="1">
        <v>4.21</v>
      </c>
      <c r="G1185" s="6">
        <v>190</v>
      </c>
      <c r="H1185" s="9">
        <f t="shared" si="126"/>
        <v>15.3665</v>
      </c>
      <c r="I1185" s="9">
        <f t="shared" si="127"/>
        <v>14.234999999999999</v>
      </c>
      <c r="J1185" s="9">
        <f t="shared" si="128"/>
        <v>19.175000000000001</v>
      </c>
      <c r="K1185" s="9">
        <f t="shared" si="129"/>
        <v>16.704999999999998</v>
      </c>
      <c r="L1185" s="7">
        <f t="shared" si="130"/>
        <v>-1.338499999999998</v>
      </c>
      <c r="M1185" s="10">
        <f t="shared" si="131"/>
        <v>4.9400000000000004</v>
      </c>
      <c r="N1185" s="7">
        <f t="shared" si="132"/>
        <v>1.1315000000000008</v>
      </c>
    </row>
    <row r="1186" spans="1:14">
      <c r="A1186" t="s">
        <v>29</v>
      </c>
      <c r="B1186" t="s">
        <v>20</v>
      </c>
      <c r="C1186">
        <v>26</v>
      </c>
      <c r="D1186" s="2">
        <v>4.0190000000000001</v>
      </c>
      <c r="E1186" s="1">
        <v>1.71</v>
      </c>
      <c r="F1186" s="1">
        <v>1.85</v>
      </c>
      <c r="G1186" s="6">
        <v>190</v>
      </c>
      <c r="H1186" s="9">
        <f t="shared" si="126"/>
        <v>6.7525000000000004</v>
      </c>
      <c r="I1186" s="9">
        <f t="shared" si="127"/>
        <v>6.2414999999999994</v>
      </c>
      <c r="J1186" s="9">
        <f t="shared" si="128"/>
        <v>13.877600000000001</v>
      </c>
      <c r="K1186" s="9">
        <f t="shared" si="129"/>
        <v>10.05955</v>
      </c>
      <c r="L1186" s="7">
        <f t="shared" si="130"/>
        <v>-3.3070499999999994</v>
      </c>
      <c r="M1186" s="10">
        <f t="shared" si="131"/>
        <v>7.6360999999999999</v>
      </c>
      <c r="N1186" s="7">
        <f t="shared" si="132"/>
        <v>0.51100000000000101</v>
      </c>
    </row>
    <row r="1187" spans="1:14">
      <c r="A1187" t="s">
        <v>29</v>
      </c>
      <c r="B1187" t="s">
        <v>20</v>
      </c>
      <c r="C1187">
        <v>27</v>
      </c>
      <c r="D1187" s="2">
        <v>0</v>
      </c>
      <c r="E1187" s="1">
        <v>1.39</v>
      </c>
      <c r="F1187" s="1">
        <v>1.49</v>
      </c>
      <c r="G1187" s="6">
        <v>190</v>
      </c>
      <c r="H1187" s="9">
        <f t="shared" si="126"/>
        <v>5.4384999999999994</v>
      </c>
      <c r="I1187" s="9">
        <f t="shared" si="127"/>
        <v>5.0734999999999992</v>
      </c>
      <c r="J1187" s="9">
        <f t="shared" si="128"/>
        <v>5.0734999999999992</v>
      </c>
      <c r="K1187" s="9">
        <f t="shared" si="129"/>
        <v>5.0734999999999992</v>
      </c>
      <c r="L1187" s="7">
        <f t="shared" si="130"/>
        <v>0.36500000000000021</v>
      </c>
      <c r="M1187" s="10">
        <f t="shared" si="131"/>
        <v>0</v>
      </c>
      <c r="N1187" s="7">
        <f t="shared" si="132"/>
        <v>0.36500000000000021</v>
      </c>
    </row>
    <row r="1188" spans="1:14">
      <c r="A1188" t="s">
        <v>29</v>
      </c>
      <c r="B1188" t="s">
        <v>20</v>
      </c>
      <c r="C1188">
        <v>28</v>
      </c>
      <c r="D1188" s="2">
        <v>0.311</v>
      </c>
      <c r="E1188" s="1">
        <v>12.79</v>
      </c>
      <c r="F1188" s="1">
        <v>11.51</v>
      </c>
      <c r="G1188" s="6">
        <v>190</v>
      </c>
      <c r="H1188" s="9">
        <f t="shared" si="126"/>
        <v>42.011499999999998</v>
      </c>
      <c r="I1188" s="9">
        <f t="shared" si="127"/>
        <v>46.683499999999995</v>
      </c>
      <c r="J1188" s="9">
        <f t="shared" si="128"/>
        <v>47.274399999999993</v>
      </c>
      <c r="K1188" s="9">
        <f t="shared" si="129"/>
        <v>46.978949999999998</v>
      </c>
      <c r="L1188" s="7">
        <f t="shared" si="130"/>
        <v>-4.9674499999999995</v>
      </c>
      <c r="M1188" s="10">
        <f t="shared" si="131"/>
        <v>0.59089999999999998</v>
      </c>
      <c r="N1188" s="7">
        <f t="shared" si="132"/>
        <v>-4.671999999999997</v>
      </c>
    </row>
    <row r="1189" spans="1:14">
      <c r="A1189" t="s">
        <v>29</v>
      </c>
      <c r="B1189" t="s">
        <v>20</v>
      </c>
      <c r="C1189">
        <v>29</v>
      </c>
      <c r="D1189" s="2">
        <v>0.124</v>
      </c>
      <c r="E1189" s="1">
        <v>4.01</v>
      </c>
      <c r="F1189" s="1">
        <v>4.3099999999999996</v>
      </c>
      <c r="G1189" s="6">
        <v>190</v>
      </c>
      <c r="H1189" s="9">
        <f t="shared" si="126"/>
        <v>15.731499999999999</v>
      </c>
      <c r="I1189" s="9">
        <f t="shared" si="127"/>
        <v>14.636499999999998</v>
      </c>
      <c r="J1189" s="9">
        <f t="shared" si="128"/>
        <v>14.872099999999998</v>
      </c>
      <c r="K1189" s="9">
        <f t="shared" si="129"/>
        <v>14.754299999999997</v>
      </c>
      <c r="L1189" s="7">
        <f t="shared" si="130"/>
        <v>0.97720000000000162</v>
      </c>
      <c r="M1189" s="10">
        <f t="shared" si="131"/>
        <v>0.23559999999999998</v>
      </c>
      <c r="N1189" s="7">
        <f t="shared" si="132"/>
        <v>1.0950000000000006</v>
      </c>
    </row>
    <row r="1190" spans="1:14">
      <c r="A1190" t="s">
        <v>29</v>
      </c>
      <c r="B1190" t="s">
        <v>20</v>
      </c>
      <c r="C1190">
        <v>30</v>
      </c>
      <c r="D1190" s="2">
        <v>0</v>
      </c>
      <c r="E1190" s="1">
        <v>3.16</v>
      </c>
      <c r="F1190" s="1">
        <v>1.88</v>
      </c>
      <c r="G1190" s="6">
        <v>190</v>
      </c>
      <c r="H1190" s="9">
        <f t="shared" si="126"/>
        <v>6.8619999999999992</v>
      </c>
      <c r="I1190" s="9">
        <f t="shared" si="127"/>
        <v>11.534000000000001</v>
      </c>
      <c r="J1190" s="9">
        <f t="shared" si="128"/>
        <v>11.534000000000001</v>
      </c>
      <c r="K1190" s="9">
        <f t="shared" si="129"/>
        <v>11.534000000000001</v>
      </c>
      <c r="L1190" s="7">
        <f t="shared" si="130"/>
        <v>-4.6720000000000015</v>
      </c>
      <c r="M1190" s="10">
        <f t="shared" si="131"/>
        <v>0</v>
      </c>
      <c r="N1190" s="7">
        <f t="shared" si="132"/>
        <v>-4.6720000000000015</v>
      </c>
    </row>
    <row r="1191" spans="1:14">
      <c r="A1191" t="s">
        <v>29</v>
      </c>
      <c r="B1191" t="s">
        <v>20</v>
      </c>
      <c r="C1191">
        <v>31</v>
      </c>
      <c r="D1191" s="2">
        <v>6.0000000000000001E-3</v>
      </c>
      <c r="E1191" s="1">
        <v>2.68</v>
      </c>
      <c r="F1191" s="1">
        <v>2.8</v>
      </c>
      <c r="G1191" s="6">
        <v>190</v>
      </c>
      <c r="H1191" s="9">
        <f t="shared" si="126"/>
        <v>10.219999999999999</v>
      </c>
      <c r="I1191" s="9">
        <f t="shared" si="127"/>
        <v>9.782</v>
      </c>
      <c r="J1191" s="9">
        <f t="shared" si="128"/>
        <v>9.7934000000000001</v>
      </c>
      <c r="K1191" s="9">
        <f t="shared" si="129"/>
        <v>9.787700000000001</v>
      </c>
      <c r="L1191" s="7">
        <f t="shared" si="130"/>
        <v>0.43229999999999791</v>
      </c>
      <c r="M1191" s="10">
        <f t="shared" si="131"/>
        <v>1.14E-2</v>
      </c>
      <c r="N1191" s="7">
        <f t="shared" si="132"/>
        <v>0.43799999999999883</v>
      </c>
    </row>
    <row r="1192" spans="1:14">
      <c r="A1192" t="s">
        <v>29</v>
      </c>
      <c r="B1192" t="s">
        <v>20</v>
      </c>
      <c r="C1192">
        <v>32</v>
      </c>
      <c r="D1192" s="2">
        <v>0.98899999999999999</v>
      </c>
      <c r="E1192" s="1">
        <v>4.5999999999999996</v>
      </c>
      <c r="F1192" s="1">
        <v>1.68</v>
      </c>
      <c r="G1192" s="6">
        <v>190</v>
      </c>
      <c r="H1192" s="9">
        <f t="shared" si="126"/>
        <v>6.1319999999999997</v>
      </c>
      <c r="I1192" s="9">
        <f t="shared" si="127"/>
        <v>16.79</v>
      </c>
      <c r="J1192" s="9">
        <f t="shared" si="128"/>
        <v>18.6691</v>
      </c>
      <c r="K1192" s="9">
        <f t="shared" si="129"/>
        <v>17.72955</v>
      </c>
      <c r="L1192" s="7">
        <f t="shared" si="130"/>
        <v>-11.59755</v>
      </c>
      <c r="M1192" s="10">
        <f t="shared" si="131"/>
        <v>1.8791</v>
      </c>
      <c r="N1192" s="7">
        <f t="shared" si="132"/>
        <v>-10.657999999999999</v>
      </c>
    </row>
    <row r="1193" spans="1:14">
      <c r="A1193" t="s">
        <v>29</v>
      </c>
      <c r="B1193" t="s">
        <v>20</v>
      </c>
      <c r="C1193">
        <v>33</v>
      </c>
      <c r="D1193" s="2">
        <v>1.482</v>
      </c>
      <c r="E1193" s="1">
        <v>2.2000000000000002</v>
      </c>
      <c r="F1193" s="1">
        <v>2.02</v>
      </c>
      <c r="G1193" s="6">
        <v>190</v>
      </c>
      <c r="H1193" s="9">
        <f t="shared" si="126"/>
        <v>7.3730000000000002</v>
      </c>
      <c r="I1193" s="9">
        <f t="shared" si="127"/>
        <v>8.0300000000000011</v>
      </c>
      <c r="J1193" s="9">
        <f t="shared" si="128"/>
        <v>10.845800000000001</v>
      </c>
      <c r="K1193" s="9">
        <f t="shared" si="129"/>
        <v>9.4379000000000008</v>
      </c>
      <c r="L1193" s="7">
        <f t="shared" si="130"/>
        <v>-2.0649000000000006</v>
      </c>
      <c r="M1193" s="10">
        <f t="shared" si="131"/>
        <v>2.8157999999999999</v>
      </c>
      <c r="N1193" s="7">
        <f t="shared" si="132"/>
        <v>-0.65700000000000092</v>
      </c>
    </row>
    <row r="1194" spans="1:14">
      <c r="A1194" t="s">
        <v>29</v>
      </c>
      <c r="B1194" t="s">
        <v>20</v>
      </c>
      <c r="C1194">
        <v>34</v>
      </c>
      <c r="D1194" s="2">
        <v>0.29599999999999999</v>
      </c>
      <c r="E1194" s="1">
        <v>2.76</v>
      </c>
      <c r="F1194" s="1">
        <v>2.7</v>
      </c>
      <c r="G1194" s="6">
        <v>190</v>
      </c>
      <c r="H1194" s="9">
        <f t="shared" si="126"/>
        <v>9.8550000000000004</v>
      </c>
      <c r="I1194" s="9">
        <f t="shared" si="127"/>
        <v>10.074</v>
      </c>
      <c r="J1194" s="9">
        <f t="shared" si="128"/>
        <v>10.6364</v>
      </c>
      <c r="K1194" s="9">
        <f t="shared" si="129"/>
        <v>10.3552</v>
      </c>
      <c r="L1194" s="7">
        <f t="shared" si="130"/>
        <v>-0.50019999999999953</v>
      </c>
      <c r="M1194" s="10">
        <f t="shared" si="131"/>
        <v>0.5623999999999999</v>
      </c>
      <c r="N1194" s="7">
        <f t="shared" si="132"/>
        <v>-0.21899999999999942</v>
      </c>
    </row>
    <row r="1195" spans="1:14">
      <c r="A1195" t="s">
        <v>29</v>
      </c>
      <c r="B1195" t="s">
        <v>20</v>
      </c>
      <c r="C1195">
        <v>35</v>
      </c>
      <c r="D1195" s="2">
        <v>2.4849999999999999</v>
      </c>
      <c r="E1195" s="1">
        <v>3.06</v>
      </c>
      <c r="F1195" s="1">
        <v>1.84</v>
      </c>
      <c r="G1195" s="6">
        <v>190</v>
      </c>
      <c r="H1195" s="9">
        <f t="shared" si="126"/>
        <v>6.7160000000000002</v>
      </c>
      <c r="I1195" s="9">
        <f t="shared" si="127"/>
        <v>11.169</v>
      </c>
      <c r="J1195" s="9">
        <f t="shared" si="128"/>
        <v>15.890499999999999</v>
      </c>
      <c r="K1195" s="9">
        <f t="shared" si="129"/>
        <v>13.52975</v>
      </c>
      <c r="L1195" s="7">
        <f t="shared" si="130"/>
        <v>-6.8137499999999998</v>
      </c>
      <c r="M1195" s="10">
        <f t="shared" si="131"/>
        <v>4.7214999999999998</v>
      </c>
      <c r="N1195" s="7">
        <f t="shared" si="132"/>
        <v>-4.4530000000000003</v>
      </c>
    </row>
    <row r="1196" spans="1:14">
      <c r="A1196" t="s">
        <v>29</v>
      </c>
      <c r="B1196" t="s">
        <v>20</v>
      </c>
      <c r="C1196">
        <v>36</v>
      </c>
      <c r="D1196" s="2">
        <v>2.6829999999999998</v>
      </c>
      <c r="E1196" s="1">
        <v>2.34</v>
      </c>
      <c r="F1196" s="1">
        <v>1.53</v>
      </c>
      <c r="G1196" s="6">
        <v>190</v>
      </c>
      <c r="H1196" s="9">
        <f t="shared" si="126"/>
        <v>5.5845000000000002</v>
      </c>
      <c r="I1196" s="9">
        <f t="shared" si="127"/>
        <v>8.5409999999999986</v>
      </c>
      <c r="J1196" s="9">
        <f t="shared" si="128"/>
        <v>13.638699999999998</v>
      </c>
      <c r="K1196" s="9">
        <f t="shared" si="129"/>
        <v>11.089849999999998</v>
      </c>
      <c r="L1196" s="7">
        <f t="shared" si="130"/>
        <v>-5.5053499999999982</v>
      </c>
      <c r="M1196" s="10">
        <f t="shared" si="131"/>
        <v>5.0976999999999997</v>
      </c>
      <c r="N1196" s="7">
        <f t="shared" si="132"/>
        <v>-2.9564999999999984</v>
      </c>
    </row>
    <row r="1197" spans="1:14">
      <c r="A1197" t="s">
        <v>29</v>
      </c>
      <c r="B1197" t="s">
        <v>20</v>
      </c>
      <c r="C1197">
        <v>37</v>
      </c>
      <c r="D1197" s="2">
        <v>1.28</v>
      </c>
      <c r="E1197" s="1">
        <v>1.47</v>
      </c>
      <c r="F1197" s="1">
        <v>1.31</v>
      </c>
      <c r="G1197" s="6">
        <v>190</v>
      </c>
      <c r="H1197" s="9">
        <f t="shared" si="126"/>
        <v>4.7815000000000003</v>
      </c>
      <c r="I1197" s="9">
        <f t="shared" si="127"/>
        <v>5.3654999999999999</v>
      </c>
      <c r="J1197" s="9">
        <f t="shared" si="128"/>
        <v>7.7975000000000003</v>
      </c>
      <c r="K1197" s="9">
        <f t="shared" si="129"/>
        <v>6.5815000000000001</v>
      </c>
      <c r="L1197" s="7">
        <f t="shared" si="130"/>
        <v>-1.7999999999999998</v>
      </c>
      <c r="M1197" s="10">
        <f t="shared" si="131"/>
        <v>2.4320000000000004</v>
      </c>
      <c r="N1197" s="7">
        <f t="shared" si="132"/>
        <v>-0.58399999999999963</v>
      </c>
    </row>
    <row r="1198" spans="1:14">
      <c r="A1198" t="s">
        <v>29</v>
      </c>
      <c r="B1198" t="s">
        <v>20</v>
      </c>
      <c r="C1198">
        <v>38</v>
      </c>
      <c r="D1198" s="2">
        <v>0.42</v>
      </c>
      <c r="E1198" s="1">
        <v>1.81</v>
      </c>
      <c r="F1198" s="1">
        <v>1.54</v>
      </c>
      <c r="G1198" s="6">
        <v>190</v>
      </c>
      <c r="H1198" s="9">
        <f t="shared" si="126"/>
        <v>5.6209999999999996</v>
      </c>
      <c r="I1198" s="9">
        <f t="shared" si="127"/>
        <v>6.6064999999999996</v>
      </c>
      <c r="J1198" s="9">
        <f t="shared" si="128"/>
        <v>7.4044999999999996</v>
      </c>
      <c r="K1198" s="9">
        <f t="shared" si="129"/>
        <v>7.0054999999999996</v>
      </c>
      <c r="L1198" s="7">
        <f t="shared" si="130"/>
        <v>-1.3845000000000001</v>
      </c>
      <c r="M1198" s="10">
        <f t="shared" si="131"/>
        <v>0.79799999999999993</v>
      </c>
      <c r="N1198" s="7">
        <f t="shared" si="132"/>
        <v>-0.98550000000000004</v>
      </c>
    </row>
    <row r="1199" spans="1:14">
      <c r="A1199" t="s">
        <v>29</v>
      </c>
      <c r="B1199" t="s">
        <v>20</v>
      </c>
      <c r="C1199">
        <v>39</v>
      </c>
      <c r="D1199" s="2">
        <v>4.4950000000000001</v>
      </c>
      <c r="E1199" s="1">
        <v>1.89</v>
      </c>
      <c r="F1199" s="1">
        <v>1.54</v>
      </c>
      <c r="G1199" s="6">
        <v>190</v>
      </c>
      <c r="H1199" s="9">
        <f t="shared" si="126"/>
        <v>5.6209999999999996</v>
      </c>
      <c r="I1199" s="9">
        <f t="shared" si="127"/>
        <v>6.8984999999999994</v>
      </c>
      <c r="J1199" s="9">
        <f t="shared" si="128"/>
        <v>15.439</v>
      </c>
      <c r="K1199" s="9">
        <f t="shared" si="129"/>
        <v>11.168749999999999</v>
      </c>
      <c r="L1199" s="7">
        <f t="shared" si="130"/>
        <v>-5.5477499999999997</v>
      </c>
      <c r="M1199" s="10">
        <f t="shared" si="131"/>
        <v>8.5405000000000015</v>
      </c>
      <c r="N1199" s="7">
        <f t="shared" si="132"/>
        <v>-1.2774999999999999</v>
      </c>
    </row>
    <row r="1200" spans="1:14">
      <c r="A1200" t="s">
        <v>29</v>
      </c>
      <c r="B1200" t="s">
        <v>20</v>
      </c>
      <c r="C1200">
        <v>40</v>
      </c>
      <c r="D1200" s="2">
        <v>6.7729999999999997</v>
      </c>
      <c r="E1200" s="1">
        <v>1.76</v>
      </c>
      <c r="F1200" s="1">
        <v>1.56</v>
      </c>
      <c r="G1200" s="6">
        <v>190</v>
      </c>
      <c r="H1200" s="9">
        <f t="shared" si="126"/>
        <v>5.694</v>
      </c>
      <c r="I1200" s="9">
        <f t="shared" si="127"/>
        <v>6.4239999999999995</v>
      </c>
      <c r="J1200" s="9">
        <f t="shared" si="128"/>
        <v>19.2927</v>
      </c>
      <c r="K1200" s="9">
        <f t="shared" si="129"/>
        <v>12.85835</v>
      </c>
      <c r="L1200" s="7">
        <f t="shared" si="130"/>
        <v>-7.1643499999999998</v>
      </c>
      <c r="M1200" s="10">
        <f t="shared" si="131"/>
        <v>12.868699999999999</v>
      </c>
      <c r="N1200" s="7">
        <f t="shared" si="132"/>
        <v>-0.72999999999999954</v>
      </c>
    </row>
    <row r="1201" spans="1:14">
      <c r="A1201" t="s">
        <v>29</v>
      </c>
      <c r="B1201" t="s">
        <v>20</v>
      </c>
      <c r="C1201">
        <v>41</v>
      </c>
      <c r="D1201" s="2">
        <v>1.7909999999999999</v>
      </c>
      <c r="E1201" s="1">
        <v>5.59</v>
      </c>
      <c r="F1201" s="1">
        <v>6.08</v>
      </c>
      <c r="G1201" s="6">
        <v>190</v>
      </c>
      <c r="H1201" s="9">
        <f t="shared" si="126"/>
        <v>22.192</v>
      </c>
      <c r="I1201" s="9">
        <f t="shared" si="127"/>
        <v>20.403499999999998</v>
      </c>
      <c r="J1201" s="9">
        <f t="shared" si="128"/>
        <v>23.806399999999996</v>
      </c>
      <c r="K1201" s="9">
        <f t="shared" si="129"/>
        <v>22.104949999999995</v>
      </c>
      <c r="L1201" s="7">
        <f t="shared" si="130"/>
        <v>8.7050000000004957E-2</v>
      </c>
      <c r="M1201" s="10">
        <f t="shared" si="131"/>
        <v>3.4028999999999998</v>
      </c>
      <c r="N1201" s="7">
        <f t="shared" si="132"/>
        <v>1.7885000000000026</v>
      </c>
    </row>
    <row r="1202" spans="1:14">
      <c r="A1202" t="s">
        <v>29</v>
      </c>
      <c r="B1202" t="s">
        <v>20</v>
      </c>
      <c r="C1202">
        <v>42</v>
      </c>
      <c r="D1202" s="2">
        <v>7.3170000000000002</v>
      </c>
      <c r="E1202" s="1">
        <v>8.99</v>
      </c>
      <c r="F1202" s="1">
        <v>9.73</v>
      </c>
      <c r="G1202" s="6">
        <v>190</v>
      </c>
      <c r="H1202" s="9">
        <f t="shared" si="126"/>
        <v>35.514499999999998</v>
      </c>
      <c r="I1202" s="9">
        <f t="shared" si="127"/>
        <v>32.813499999999998</v>
      </c>
      <c r="J1202" s="9">
        <f t="shared" si="128"/>
        <v>46.715800000000002</v>
      </c>
      <c r="K1202" s="9">
        <f t="shared" si="129"/>
        <v>39.764650000000003</v>
      </c>
      <c r="L1202" s="7">
        <f t="shared" si="130"/>
        <v>-4.250150000000005</v>
      </c>
      <c r="M1202" s="10">
        <f t="shared" si="131"/>
        <v>13.9023</v>
      </c>
      <c r="N1202" s="7">
        <f t="shared" si="132"/>
        <v>2.7010000000000005</v>
      </c>
    </row>
    <row r="1203" spans="1:14">
      <c r="A1203" t="s">
        <v>29</v>
      </c>
      <c r="B1203" t="s">
        <v>20</v>
      </c>
      <c r="C1203">
        <v>43</v>
      </c>
      <c r="D1203" s="2">
        <v>3.7959999999999998</v>
      </c>
      <c r="E1203" s="1">
        <v>12.19</v>
      </c>
      <c r="F1203" s="1">
        <v>13.38</v>
      </c>
      <c r="G1203" s="6">
        <v>190</v>
      </c>
      <c r="H1203" s="9">
        <f t="shared" si="126"/>
        <v>48.837000000000003</v>
      </c>
      <c r="I1203" s="9">
        <f t="shared" si="127"/>
        <v>44.493499999999997</v>
      </c>
      <c r="J1203" s="9">
        <f t="shared" si="128"/>
        <v>51.7059</v>
      </c>
      <c r="K1203" s="9">
        <f t="shared" si="129"/>
        <v>48.099699999999999</v>
      </c>
      <c r="L1203" s="7">
        <f t="shared" si="130"/>
        <v>0.73730000000000473</v>
      </c>
      <c r="M1203" s="10">
        <f t="shared" si="131"/>
        <v>7.2123999999999997</v>
      </c>
      <c r="N1203" s="7">
        <f t="shared" si="132"/>
        <v>4.3435000000000059</v>
      </c>
    </row>
    <row r="1204" spans="1:14">
      <c r="A1204" t="s">
        <v>29</v>
      </c>
      <c r="B1204" t="s">
        <v>20</v>
      </c>
      <c r="C1204">
        <v>44</v>
      </c>
      <c r="D1204" s="2">
        <v>2.4870000000000001</v>
      </c>
      <c r="E1204" s="1">
        <v>3.25</v>
      </c>
      <c r="F1204" s="1">
        <v>3.52</v>
      </c>
      <c r="G1204" s="6">
        <v>190</v>
      </c>
      <c r="H1204" s="9">
        <f t="shared" si="126"/>
        <v>12.847999999999999</v>
      </c>
      <c r="I1204" s="9">
        <f t="shared" si="127"/>
        <v>11.862499999999999</v>
      </c>
      <c r="J1204" s="9">
        <f t="shared" si="128"/>
        <v>16.587800000000001</v>
      </c>
      <c r="K1204" s="9">
        <f t="shared" si="129"/>
        <v>14.225149999999999</v>
      </c>
      <c r="L1204" s="7">
        <f t="shared" si="130"/>
        <v>-1.3771500000000003</v>
      </c>
      <c r="M1204" s="10">
        <f t="shared" si="131"/>
        <v>4.7253000000000007</v>
      </c>
      <c r="N1204" s="7">
        <f t="shared" si="132"/>
        <v>0.98550000000000004</v>
      </c>
    </row>
    <row r="1205" spans="1:14">
      <c r="A1205" t="s">
        <v>29</v>
      </c>
      <c r="B1205" t="s">
        <v>20</v>
      </c>
      <c r="C1205">
        <v>45</v>
      </c>
      <c r="D1205" s="2">
        <v>0</v>
      </c>
      <c r="E1205" s="1">
        <v>3.1</v>
      </c>
      <c r="F1205" s="1">
        <v>3.3</v>
      </c>
      <c r="G1205" s="6">
        <v>190</v>
      </c>
      <c r="H1205" s="9">
        <f t="shared" si="126"/>
        <v>12.045</v>
      </c>
      <c r="I1205" s="9">
        <f t="shared" si="127"/>
        <v>11.315</v>
      </c>
      <c r="J1205" s="9">
        <f t="shared" si="128"/>
        <v>11.315</v>
      </c>
      <c r="K1205" s="9">
        <f t="shared" si="129"/>
        <v>11.315</v>
      </c>
      <c r="L1205" s="7">
        <f t="shared" si="130"/>
        <v>0.73000000000000043</v>
      </c>
      <c r="M1205" s="10">
        <f t="shared" si="131"/>
        <v>0</v>
      </c>
      <c r="N1205" s="7">
        <f t="shared" si="132"/>
        <v>0.73000000000000043</v>
      </c>
    </row>
    <row r="1206" spans="1:14">
      <c r="A1206" t="s">
        <v>29</v>
      </c>
      <c r="B1206" t="s">
        <v>20</v>
      </c>
      <c r="C1206">
        <v>46</v>
      </c>
      <c r="D1206" s="2">
        <v>0.71899999999999997</v>
      </c>
      <c r="E1206" s="1">
        <v>2.34</v>
      </c>
      <c r="F1206" s="1">
        <v>1.92</v>
      </c>
      <c r="G1206" s="6">
        <v>190</v>
      </c>
      <c r="H1206" s="9">
        <f t="shared" si="126"/>
        <v>7.008</v>
      </c>
      <c r="I1206" s="9">
        <f t="shared" si="127"/>
        <v>8.5409999999999986</v>
      </c>
      <c r="J1206" s="9">
        <f t="shared" si="128"/>
        <v>9.907099999999998</v>
      </c>
      <c r="K1206" s="9">
        <f t="shared" si="129"/>
        <v>9.2240499999999983</v>
      </c>
      <c r="L1206" s="7">
        <f t="shared" si="130"/>
        <v>-2.2160499999999983</v>
      </c>
      <c r="M1206" s="10">
        <f t="shared" si="131"/>
        <v>1.3660999999999999</v>
      </c>
      <c r="N1206" s="7">
        <f t="shared" si="132"/>
        <v>-1.5329999999999986</v>
      </c>
    </row>
    <row r="1207" spans="1:14">
      <c r="A1207" t="s">
        <v>29</v>
      </c>
      <c r="B1207" t="s">
        <v>20</v>
      </c>
      <c r="C1207">
        <v>47</v>
      </c>
      <c r="D1207" s="2">
        <v>4.5999999999999999E-2</v>
      </c>
      <c r="E1207" s="1">
        <v>1.65</v>
      </c>
      <c r="F1207" s="1">
        <v>1.61</v>
      </c>
      <c r="G1207" s="6">
        <v>190</v>
      </c>
      <c r="H1207" s="9">
        <f t="shared" si="126"/>
        <v>5.8765000000000001</v>
      </c>
      <c r="I1207" s="9">
        <f t="shared" si="127"/>
        <v>6.0225</v>
      </c>
      <c r="J1207" s="9">
        <f t="shared" si="128"/>
        <v>6.1098999999999997</v>
      </c>
      <c r="K1207" s="9">
        <f t="shared" si="129"/>
        <v>6.0662000000000003</v>
      </c>
      <c r="L1207" s="7">
        <f t="shared" si="130"/>
        <v>-0.1897000000000002</v>
      </c>
      <c r="M1207" s="10">
        <f t="shared" si="131"/>
        <v>8.7400000000000005E-2</v>
      </c>
      <c r="N1207" s="7">
        <f t="shared" si="132"/>
        <v>-0.14599999999999991</v>
      </c>
    </row>
    <row r="1208" spans="1:14">
      <c r="A1208" t="s">
        <v>29</v>
      </c>
      <c r="B1208" t="s">
        <v>20</v>
      </c>
      <c r="C1208">
        <v>48</v>
      </c>
      <c r="D1208" s="2">
        <v>0.3</v>
      </c>
      <c r="E1208" s="1">
        <v>3.68</v>
      </c>
      <c r="F1208" s="1">
        <v>2.16</v>
      </c>
      <c r="G1208" s="6">
        <v>190</v>
      </c>
      <c r="H1208" s="9">
        <f t="shared" si="126"/>
        <v>7.8840000000000003</v>
      </c>
      <c r="I1208" s="9">
        <f t="shared" si="127"/>
        <v>13.432</v>
      </c>
      <c r="J1208" s="9">
        <f t="shared" si="128"/>
        <v>14.002000000000001</v>
      </c>
      <c r="K1208" s="9">
        <f t="shared" si="129"/>
        <v>13.717000000000001</v>
      </c>
      <c r="L1208" s="7">
        <f t="shared" si="130"/>
        <v>-5.8330000000000002</v>
      </c>
      <c r="M1208" s="10">
        <f t="shared" si="131"/>
        <v>0.56999999999999995</v>
      </c>
      <c r="N1208" s="7">
        <f t="shared" si="132"/>
        <v>-5.548</v>
      </c>
    </row>
    <row r="1209" spans="1:14">
      <c r="A1209" t="s">
        <v>29</v>
      </c>
      <c r="B1209" t="s">
        <v>20</v>
      </c>
      <c r="C1209">
        <v>49</v>
      </c>
      <c r="D1209" s="2">
        <v>2.4529999999999998</v>
      </c>
      <c r="E1209" s="1">
        <v>2.57</v>
      </c>
      <c r="F1209" s="1">
        <v>1.53</v>
      </c>
      <c r="G1209" s="6">
        <v>190</v>
      </c>
      <c r="H1209" s="9">
        <f t="shared" si="126"/>
        <v>5.5845000000000002</v>
      </c>
      <c r="I1209" s="9">
        <f t="shared" si="127"/>
        <v>9.3804999999999996</v>
      </c>
      <c r="J1209" s="9">
        <f t="shared" si="128"/>
        <v>14.0412</v>
      </c>
      <c r="K1209" s="9">
        <f t="shared" si="129"/>
        <v>11.710850000000001</v>
      </c>
      <c r="L1209" s="7">
        <f t="shared" si="130"/>
        <v>-6.1263500000000004</v>
      </c>
      <c r="M1209" s="10">
        <f t="shared" si="131"/>
        <v>4.6607000000000003</v>
      </c>
      <c r="N1209" s="7">
        <f t="shared" si="132"/>
        <v>-3.7959999999999994</v>
      </c>
    </row>
    <row r="1210" spans="1:14">
      <c r="A1210" t="s">
        <v>29</v>
      </c>
      <c r="B1210" t="s">
        <v>20</v>
      </c>
      <c r="C1210">
        <v>50</v>
      </c>
      <c r="D1210" s="2">
        <v>3.5720000000000001</v>
      </c>
      <c r="E1210" s="1">
        <v>3.08</v>
      </c>
      <c r="F1210" s="1">
        <v>1.53</v>
      </c>
      <c r="G1210" s="6">
        <v>190</v>
      </c>
      <c r="H1210" s="9">
        <f t="shared" si="126"/>
        <v>5.5845000000000002</v>
      </c>
      <c r="I1210" s="9">
        <f t="shared" si="127"/>
        <v>11.241999999999999</v>
      </c>
      <c r="J1210" s="9">
        <f t="shared" si="128"/>
        <v>18.0288</v>
      </c>
      <c r="K1210" s="9">
        <f t="shared" si="129"/>
        <v>14.635400000000001</v>
      </c>
      <c r="L1210" s="7">
        <f t="shared" si="130"/>
        <v>-9.0509000000000004</v>
      </c>
      <c r="M1210" s="10">
        <f t="shared" si="131"/>
        <v>6.7868000000000004</v>
      </c>
      <c r="N1210" s="7">
        <f t="shared" si="132"/>
        <v>-5.6574999999999989</v>
      </c>
    </row>
    <row r="1211" spans="1:14">
      <c r="A1211" t="s">
        <v>29</v>
      </c>
      <c r="B1211" t="s">
        <v>20</v>
      </c>
      <c r="C1211">
        <v>51</v>
      </c>
      <c r="D1211" s="2">
        <v>0.182</v>
      </c>
      <c r="E1211" s="1">
        <v>3.76</v>
      </c>
      <c r="F1211" s="1">
        <v>1.56</v>
      </c>
      <c r="G1211" s="6">
        <v>190</v>
      </c>
      <c r="H1211" s="9">
        <f t="shared" si="126"/>
        <v>5.694</v>
      </c>
      <c r="I1211" s="9">
        <f t="shared" si="127"/>
        <v>13.723999999999998</v>
      </c>
      <c r="J1211" s="9">
        <f t="shared" si="128"/>
        <v>14.069799999999999</v>
      </c>
      <c r="K1211" s="9">
        <f t="shared" si="129"/>
        <v>13.896899999999999</v>
      </c>
      <c r="L1211" s="7">
        <f t="shared" si="130"/>
        <v>-8.2028999999999996</v>
      </c>
      <c r="M1211" s="10">
        <f t="shared" si="131"/>
        <v>0.3458</v>
      </c>
      <c r="N1211" s="7">
        <f t="shared" si="132"/>
        <v>-8.0299999999999976</v>
      </c>
    </row>
    <row r="1212" spans="1:14">
      <c r="A1212" t="s">
        <v>29</v>
      </c>
      <c r="B1212" t="s">
        <v>20</v>
      </c>
      <c r="C1212">
        <v>52</v>
      </c>
      <c r="D1212" s="2">
        <v>0</v>
      </c>
      <c r="E1212" s="1">
        <v>1.7</v>
      </c>
      <c r="F1212" s="1">
        <v>1.76</v>
      </c>
      <c r="G1212" s="6">
        <v>190</v>
      </c>
      <c r="H1212" s="9">
        <f t="shared" si="126"/>
        <v>6.4239999999999995</v>
      </c>
      <c r="I1212" s="9">
        <f t="shared" si="127"/>
        <v>6.2050000000000001</v>
      </c>
      <c r="J1212" s="9">
        <f t="shared" si="128"/>
        <v>6.2050000000000001</v>
      </c>
      <c r="K1212" s="9">
        <f t="shared" si="129"/>
        <v>6.2050000000000001</v>
      </c>
      <c r="L1212" s="7">
        <f t="shared" si="130"/>
        <v>0.21899999999999942</v>
      </c>
      <c r="M1212" s="10">
        <f t="shared" si="131"/>
        <v>0</v>
      </c>
      <c r="N1212" s="7">
        <f t="shared" si="132"/>
        <v>0.21899999999999942</v>
      </c>
    </row>
    <row r="1213" spans="1:14">
      <c r="A1213" t="s">
        <v>29</v>
      </c>
      <c r="B1213" t="s">
        <v>20</v>
      </c>
      <c r="C1213">
        <v>53</v>
      </c>
      <c r="D1213" s="2">
        <v>0</v>
      </c>
      <c r="E1213" s="1">
        <v>2.41</v>
      </c>
      <c r="F1213" s="1">
        <v>2.3199999999999998</v>
      </c>
      <c r="G1213" s="6">
        <v>190</v>
      </c>
      <c r="H1213" s="9">
        <f t="shared" si="126"/>
        <v>8.468</v>
      </c>
      <c r="I1213" s="9">
        <f t="shared" si="127"/>
        <v>8.7965</v>
      </c>
      <c r="J1213" s="9">
        <f t="shared" si="128"/>
        <v>8.7965</v>
      </c>
      <c r="K1213" s="9">
        <f t="shared" si="129"/>
        <v>8.7965</v>
      </c>
      <c r="L1213" s="7">
        <f t="shared" si="130"/>
        <v>-0.32850000000000001</v>
      </c>
      <c r="M1213" s="10">
        <f t="shared" si="131"/>
        <v>0</v>
      </c>
      <c r="N1213" s="7">
        <f t="shared" si="132"/>
        <v>-0.32850000000000001</v>
      </c>
    </row>
    <row r="1214" spans="1:14">
      <c r="A1214" t="s">
        <v>29</v>
      </c>
      <c r="B1214" t="s">
        <v>20</v>
      </c>
      <c r="C1214">
        <v>54</v>
      </c>
      <c r="D1214" s="2">
        <v>0.42</v>
      </c>
      <c r="E1214" s="1">
        <v>2.14</v>
      </c>
      <c r="F1214" s="1">
        <v>1.76</v>
      </c>
      <c r="G1214" s="6">
        <v>190</v>
      </c>
      <c r="H1214" s="9">
        <f t="shared" si="126"/>
        <v>6.4239999999999995</v>
      </c>
      <c r="I1214" s="9">
        <f t="shared" si="127"/>
        <v>7.8109999999999999</v>
      </c>
      <c r="J1214" s="9">
        <f t="shared" si="128"/>
        <v>8.609</v>
      </c>
      <c r="K1214" s="9">
        <f t="shared" si="129"/>
        <v>8.2100000000000009</v>
      </c>
      <c r="L1214" s="7">
        <f t="shared" si="130"/>
        <v>-1.7860000000000014</v>
      </c>
      <c r="M1214" s="10">
        <f t="shared" si="131"/>
        <v>0.79799999999999993</v>
      </c>
      <c r="N1214" s="7">
        <f t="shared" si="132"/>
        <v>-1.3870000000000005</v>
      </c>
    </row>
    <row r="1215" spans="1:14">
      <c r="A1215" t="s">
        <v>29</v>
      </c>
      <c r="B1215" t="s">
        <v>20</v>
      </c>
      <c r="C1215">
        <v>55</v>
      </c>
      <c r="D1215" s="2">
        <v>1E-3</v>
      </c>
      <c r="E1215" s="1">
        <v>2.3199999999999998</v>
      </c>
      <c r="F1215" s="1">
        <v>2.2799999999999998</v>
      </c>
      <c r="G1215" s="6">
        <v>190</v>
      </c>
      <c r="H1215" s="9">
        <f t="shared" si="126"/>
        <v>8.3219999999999992</v>
      </c>
      <c r="I1215" s="9">
        <f t="shared" si="127"/>
        <v>8.468</v>
      </c>
      <c r="J1215" s="9">
        <f t="shared" si="128"/>
        <v>8.4698999999999991</v>
      </c>
      <c r="K1215" s="9">
        <f t="shared" si="129"/>
        <v>8.4689499999999995</v>
      </c>
      <c r="L1215" s="7">
        <f t="shared" si="130"/>
        <v>-0.14695000000000036</v>
      </c>
      <c r="M1215" s="10">
        <f t="shared" si="131"/>
        <v>1.9E-3</v>
      </c>
      <c r="N1215" s="7">
        <f t="shared" si="132"/>
        <v>-0.1460000000000008</v>
      </c>
    </row>
    <row r="1216" spans="1:14">
      <c r="A1216" t="s">
        <v>29</v>
      </c>
      <c r="B1216" t="s">
        <v>20</v>
      </c>
      <c r="C1216">
        <v>56</v>
      </c>
      <c r="D1216" s="2">
        <v>0.52400000000000002</v>
      </c>
      <c r="E1216" s="1">
        <v>3.62</v>
      </c>
      <c r="F1216" s="1">
        <v>1.76</v>
      </c>
      <c r="G1216" s="6">
        <v>190</v>
      </c>
      <c r="H1216" s="9">
        <f t="shared" si="126"/>
        <v>6.4239999999999995</v>
      </c>
      <c r="I1216" s="9">
        <f t="shared" si="127"/>
        <v>13.212999999999999</v>
      </c>
      <c r="J1216" s="9">
        <f t="shared" si="128"/>
        <v>14.208599999999999</v>
      </c>
      <c r="K1216" s="9">
        <f t="shared" si="129"/>
        <v>13.710799999999999</v>
      </c>
      <c r="L1216" s="7">
        <f t="shared" si="130"/>
        <v>-7.2867999999999995</v>
      </c>
      <c r="M1216" s="10">
        <f t="shared" si="131"/>
        <v>0.99560000000000004</v>
      </c>
      <c r="N1216" s="7">
        <f t="shared" si="132"/>
        <v>-6.7889999999999997</v>
      </c>
    </row>
    <row r="1217" spans="1:14">
      <c r="A1217" t="s">
        <v>29</v>
      </c>
      <c r="B1217" t="s">
        <v>20</v>
      </c>
      <c r="C1217">
        <v>57</v>
      </c>
      <c r="D1217" s="2">
        <v>0</v>
      </c>
      <c r="E1217" s="1">
        <v>1.97</v>
      </c>
      <c r="F1217" s="1">
        <v>2.14</v>
      </c>
      <c r="G1217" s="6">
        <v>190</v>
      </c>
      <c r="H1217" s="9">
        <f t="shared" si="126"/>
        <v>7.8109999999999999</v>
      </c>
      <c r="I1217" s="9">
        <f t="shared" si="127"/>
        <v>7.1905000000000001</v>
      </c>
      <c r="J1217" s="9">
        <f t="shared" si="128"/>
        <v>7.1905000000000001</v>
      </c>
      <c r="K1217" s="9">
        <f t="shared" si="129"/>
        <v>7.1905000000000001</v>
      </c>
      <c r="L1217" s="7">
        <f t="shared" si="130"/>
        <v>0.62049999999999983</v>
      </c>
      <c r="M1217" s="10">
        <f t="shared" si="131"/>
        <v>0</v>
      </c>
      <c r="N1217" s="7">
        <f t="shared" si="132"/>
        <v>0.62049999999999983</v>
      </c>
    </row>
    <row r="1218" spans="1:14">
      <c r="A1218" t="s">
        <v>29</v>
      </c>
      <c r="B1218" t="s">
        <v>20</v>
      </c>
      <c r="C1218">
        <v>58</v>
      </c>
      <c r="D1218" s="2">
        <v>2.4529999999999998</v>
      </c>
      <c r="E1218" s="1">
        <v>2.78</v>
      </c>
      <c r="F1218" s="1">
        <v>1.76</v>
      </c>
      <c r="G1218" s="6">
        <v>190</v>
      </c>
      <c r="H1218" s="9">
        <f t="shared" ref="H1218:H1281" si="133">3.65*F1218</f>
        <v>6.4239999999999995</v>
      </c>
      <c r="I1218" s="9">
        <f t="shared" ref="I1218:I1281" si="134">3.65*E1218</f>
        <v>10.146999999999998</v>
      </c>
      <c r="J1218" s="9">
        <f t="shared" ref="J1218:J1281" si="135">I1218+0.01*G1218*D1218</f>
        <v>14.807699999999999</v>
      </c>
      <c r="K1218" s="9">
        <f t="shared" ref="K1218:K1281" si="136">AVERAGE(I1218:J1218)</f>
        <v>12.477349999999998</v>
      </c>
      <c r="L1218" s="7">
        <f t="shared" ref="L1218:L1281" si="137">H1218-K1218</f>
        <v>-6.0533499999999982</v>
      </c>
      <c r="M1218" s="10">
        <f t="shared" ref="M1218:M1281" si="138">D1218*G1218/100</f>
        <v>4.6607000000000003</v>
      </c>
      <c r="N1218" s="7">
        <f t="shared" ref="N1218:N1281" si="139">H1218-I1218</f>
        <v>-3.722999999999999</v>
      </c>
    </row>
    <row r="1219" spans="1:14">
      <c r="A1219" t="s">
        <v>29</v>
      </c>
      <c r="B1219" t="s">
        <v>20</v>
      </c>
      <c r="C1219">
        <v>59</v>
      </c>
      <c r="D1219" s="2">
        <v>0.51500000000000001</v>
      </c>
      <c r="E1219" s="1">
        <v>2.74</v>
      </c>
      <c r="F1219" s="1">
        <v>1.86</v>
      </c>
      <c r="G1219" s="6">
        <v>190</v>
      </c>
      <c r="H1219" s="9">
        <f t="shared" si="133"/>
        <v>6.7890000000000006</v>
      </c>
      <c r="I1219" s="9">
        <f t="shared" si="134"/>
        <v>10.001000000000001</v>
      </c>
      <c r="J1219" s="9">
        <f t="shared" si="135"/>
        <v>10.979500000000002</v>
      </c>
      <c r="K1219" s="9">
        <f t="shared" si="136"/>
        <v>10.490250000000001</v>
      </c>
      <c r="L1219" s="7">
        <f t="shared" si="137"/>
        <v>-3.7012500000000008</v>
      </c>
      <c r="M1219" s="10">
        <f t="shared" si="138"/>
        <v>0.97850000000000004</v>
      </c>
      <c r="N1219" s="7">
        <f t="shared" si="139"/>
        <v>-3.2120000000000006</v>
      </c>
    </row>
    <row r="1220" spans="1:14">
      <c r="A1220" t="s">
        <v>29</v>
      </c>
      <c r="B1220" t="s">
        <v>20</v>
      </c>
      <c r="C1220">
        <v>60</v>
      </c>
      <c r="D1220" s="2">
        <v>5.3470000000000004</v>
      </c>
      <c r="E1220" s="1">
        <v>1.95</v>
      </c>
      <c r="F1220" s="1">
        <v>2.1</v>
      </c>
      <c r="G1220" s="6">
        <v>190</v>
      </c>
      <c r="H1220" s="9">
        <f t="shared" si="133"/>
        <v>7.665</v>
      </c>
      <c r="I1220" s="9">
        <f t="shared" si="134"/>
        <v>7.1174999999999997</v>
      </c>
      <c r="J1220" s="9">
        <f t="shared" si="135"/>
        <v>17.276800000000001</v>
      </c>
      <c r="K1220" s="9">
        <f t="shared" si="136"/>
        <v>12.197150000000001</v>
      </c>
      <c r="L1220" s="7">
        <f t="shared" si="137"/>
        <v>-4.5321500000000006</v>
      </c>
      <c r="M1220" s="10">
        <f t="shared" si="138"/>
        <v>10.1593</v>
      </c>
      <c r="N1220" s="7">
        <f t="shared" si="139"/>
        <v>0.54750000000000032</v>
      </c>
    </row>
    <row r="1221" spans="1:14">
      <c r="A1221" t="s">
        <v>29</v>
      </c>
      <c r="B1221" t="s">
        <v>20</v>
      </c>
      <c r="C1221">
        <v>61</v>
      </c>
      <c r="D1221" s="2">
        <v>0.55700000000000005</v>
      </c>
      <c r="E1221" s="1">
        <v>2.54</v>
      </c>
      <c r="F1221" s="1">
        <v>1.76</v>
      </c>
      <c r="G1221" s="6">
        <v>190</v>
      </c>
      <c r="H1221" s="9">
        <f t="shared" si="133"/>
        <v>6.4239999999999995</v>
      </c>
      <c r="I1221" s="9">
        <f t="shared" si="134"/>
        <v>9.270999999999999</v>
      </c>
      <c r="J1221" s="9">
        <f t="shared" si="135"/>
        <v>10.3293</v>
      </c>
      <c r="K1221" s="9">
        <f t="shared" si="136"/>
        <v>9.8001499999999986</v>
      </c>
      <c r="L1221" s="7">
        <f t="shared" si="137"/>
        <v>-3.3761499999999991</v>
      </c>
      <c r="M1221" s="10">
        <f t="shared" si="138"/>
        <v>1.0583</v>
      </c>
      <c r="N1221" s="7">
        <f t="shared" si="139"/>
        <v>-2.8469999999999995</v>
      </c>
    </row>
    <row r="1222" spans="1:14">
      <c r="A1222" t="s">
        <v>29</v>
      </c>
      <c r="B1222" t="s">
        <v>20</v>
      </c>
      <c r="C1222">
        <v>62</v>
      </c>
      <c r="D1222" s="2">
        <v>0.70399999999999996</v>
      </c>
      <c r="E1222" s="1">
        <v>2.52</v>
      </c>
      <c r="F1222" s="1">
        <v>1.76</v>
      </c>
      <c r="G1222" s="6">
        <v>190</v>
      </c>
      <c r="H1222" s="9">
        <f t="shared" si="133"/>
        <v>6.4239999999999995</v>
      </c>
      <c r="I1222" s="9">
        <f t="shared" si="134"/>
        <v>9.1980000000000004</v>
      </c>
      <c r="J1222" s="9">
        <f t="shared" si="135"/>
        <v>10.535600000000001</v>
      </c>
      <c r="K1222" s="9">
        <f t="shared" si="136"/>
        <v>9.8668000000000013</v>
      </c>
      <c r="L1222" s="7">
        <f t="shared" si="137"/>
        <v>-3.4428000000000019</v>
      </c>
      <c r="M1222" s="10">
        <f t="shared" si="138"/>
        <v>1.3375999999999999</v>
      </c>
      <c r="N1222" s="7">
        <f t="shared" si="139"/>
        <v>-2.7740000000000009</v>
      </c>
    </row>
    <row r="1223" spans="1:14">
      <c r="A1223" t="s">
        <v>29</v>
      </c>
      <c r="B1223" t="s">
        <v>20</v>
      </c>
      <c r="C1223">
        <v>63</v>
      </c>
      <c r="D1223" s="2">
        <v>0.51400000000000001</v>
      </c>
      <c r="E1223" s="1">
        <v>3.46</v>
      </c>
      <c r="F1223" s="1">
        <v>1.76</v>
      </c>
      <c r="G1223" s="6">
        <v>190</v>
      </c>
      <c r="H1223" s="9">
        <f t="shared" si="133"/>
        <v>6.4239999999999995</v>
      </c>
      <c r="I1223" s="9">
        <f t="shared" si="134"/>
        <v>12.629</v>
      </c>
      <c r="J1223" s="9">
        <f t="shared" si="135"/>
        <v>13.605599999999999</v>
      </c>
      <c r="K1223" s="9">
        <f t="shared" si="136"/>
        <v>13.1173</v>
      </c>
      <c r="L1223" s="7">
        <f t="shared" si="137"/>
        <v>-6.6933000000000007</v>
      </c>
      <c r="M1223" s="10">
        <f t="shared" si="138"/>
        <v>0.97659999999999991</v>
      </c>
      <c r="N1223" s="7">
        <f t="shared" si="139"/>
        <v>-6.2050000000000001</v>
      </c>
    </row>
    <row r="1224" spans="1:14">
      <c r="A1224" t="s">
        <v>29</v>
      </c>
      <c r="B1224" t="s">
        <v>20</v>
      </c>
      <c r="C1224">
        <v>64</v>
      </c>
      <c r="D1224" s="2">
        <v>0.29199999999999998</v>
      </c>
      <c r="E1224" s="1">
        <v>1.94</v>
      </c>
      <c r="F1224" s="1">
        <v>1.76</v>
      </c>
      <c r="G1224" s="6">
        <v>190</v>
      </c>
      <c r="H1224" s="9">
        <f t="shared" si="133"/>
        <v>6.4239999999999995</v>
      </c>
      <c r="I1224" s="9">
        <f t="shared" si="134"/>
        <v>7.0809999999999995</v>
      </c>
      <c r="J1224" s="9">
        <f t="shared" si="135"/>
        <v>7.6357999999999997</v>
      </c>
      <c r="K1224" s="9">
        <f t="shared" si="136"/>
        <v>7.3583999999999996</v>
      </c>
      <c r="L1224" s="7">
        <f t="shared" si="137"/>
        <v>-0.93440000000000012</v>
      </c>
      <c r="M1224" s="10">
        <f t="shared" si="138"/>
        <v>0.55479999999999996</v>
      </c>
      <c r="N1224" s="7">
        <f t="shared" si="139"/>
        <v>-0.65700000000000003</v>
      </c>
    </row>
    <row r="1225" spans="1:14">
      <c r="A1225" t="s">
        <v>29</v>
      </c>
      <c r="B1225" t="s">
        <v>20</v>
      </c>
      <c r="C1225">
        <v>65</v>
      </c>
      <c r="D1225" s="2">
        <v>1.425</v>
      </c>
      <c r="E1225" s="1">
        <v>2.2999999999999998</v>
      </c>
      <c r="F1225" s="1">
        <v>1.76</v>
      </c>
      <c r="G1225" s="6">
        <v>190</v>
      </c>
      <c r="H1225" s="9">
        <f t="shared" si="133"/>
        <v>6.4239999999999995</v>
      </c>
      <c r="I1225" s="9">
        <f t="shared" si="134"/>
        <v>8.3949999999999996</v>
      </c>
      <c r="J1225" s="9">
        <f t="shared" si="135"/>
        <v>11.102499999999999</v>
      </c>
      <c r="K1225" s="9">
        <f t="shared" si="136"/>
        <v>9.7487499999999994</v>
      </c>
      <c r="L1225" s="7">
        <f t="shared" si="137"/>
        <v>-3.3247499999999999</v>
      </c>
      <c r="M1225" s="10">
        <f t="shared" si="138"/>
        <v>2.7075</v>
      </c>
      <c r="N1225" s="7">
        <f t="shared" si="139"/>
        <v>-1.9710000000000001</v>
      </c>
    </row>
    <row r="1226" spans="1:14">
      <c r="A1226" t="s">
        <v>29</v>
      </c>
      <c r="B1226" t="s">
        <v>20</v>
      </c>
      <c r="C1226">
        <v>66</v>
      </c>
      <c r="D1226" s="2">
        <v>6.18</v>
      </c>
      <c r="E1226" s="1">
        <v>4.97</v>
      </c>
      <c r="F1226" s="1">
        <v>1.76</v>
      </c>
      <c r="G1226" s="6">
        <v>190</v>
      </c>
      <c r="H1226" s="9">
        <f t="shared" si="133"/>
        <v>6.4239999999999995</v>
      </c>
      <c r="I1226" s="9">
        <f t="shared" si="134"/>
        <v>18.140499999999999</v>
      </c>
      <c r="J1226" s="9">
        <f t="shared" si="135"/>
        <v>29.8825</v>
      </c>
      <c r="K1226" s="9">
        <f t="shared" si="136"/>
        <v>24.011499999999998</v>
      </c>
      <c r="L1226" s="7">
        <f t="shared" si="137"/>
        <v>-17.587499999999999</v>
      </c>
      <c r="M1226" s="10">
        <f t="shared" si="138"/>
        <v>11.742000000000001</v>
      </c>
      <c r="N1226" s="7">
        <f t="shared" si="139"/>
        <v>-11.7165</v>
      </c>
    </row>
    <row r="1227" spans="1:14">
      <c r="A1227" t="s">
        <v>29</v>
      </c>
      <c r="B1227" t="s">
        <v>20</v>
      </c>
      <c r="C1227">
        <v>67</v>
      </c>
      <c r="D1227" s="2">
        <v>6.3760000000000003</v>
      </c>
      <c r="E1227" s="1">
        <v>3.26</v>
      </c>
      <c r="F1227" s="1">
        <v>1.76</v>
      </c>
      <c r="G1227" s="6">
        <v>190</v>
      </c>
      <c r="H1227" s="9">
        <f t="shared" si="133"/>
        <v>6.4239999999999995</v>
      </c>
      <c r="I1227" s="9">
        <f t="shared" si="134"/>
        <v>11.898999999999999</v>
      </c>
      <c r="J1227" s="9">
        <f t="shared" si="135"/>
        <v>24.013400000000001</v>
      </c>
      <c r="K1227" s="9">
        <f t="shared" si="136"/>
        <v>17.956199999999999</v>
      </c>
      <c r="L1227" s="7">
        <f t="shared" si="137"/>
        <v>-11.5322</v>
      </c>
      <c r="M1227" s="10">
        <f t="shared" si="138"/>
        <v>12.1144</v>
      </c>
      <c r="N1227" s="7">
        <f t="shared" si="139"/>
        <v>-5.4749999999999996</v>
      </c>
    </row>
    <row r="1228" spans="1:14">
      <c r="A1228" t="s">
        <v>29</v>
      </c>
      <c r="B1228" t="s">
        <v>20</v>
      </c>
      <c r="C1228">
        <v>68</v>
      </c>
      <c r="D1228" s="2">
        <v>9.9329999999999998</v>
      </c>
      <c r="E1228" s="1">
        <v>1.64</v>
      </c>
      <c r="F1228" s="1">
        <v>1.76</v>
      </c>
      <c r="G1228" s="6">
        <v>190</v>
      </c>
      <c r="H1228" s="9">
        <f t="shared" si="133"/>
        <v>6.4239999999999995</v>
      </c>
      <c r="I1228" s="9">
        <f t="shared" si="134"/>
        <v>5.9859999999999998</v>
      </c>
      <c r="J1228" s="9">
        <f t="shared" si="135"/>
        <v>24.858700000000002</v>
      </c>
      <c r="K1228" s="9">
        <f t="shared" si="136"/>
        <v>15.422350000000002</v>
      </c>
      <c r="L1228" s="7">
        <f t="shared" si="137"/>
        <v>-8.9983500000000021</v>
      </c>
      <c r="M1228" s="10">
        <f t="shared" si="138"/>
        <v>18.872699999999998</v>
      </c>
      <c r="N1228" s="7">
        <f t="shared" si="139"/>
        <v>0.43799999999999972</v>
      </c>
    </row>
    <row r="1229" spans="1:14">
      <c r="A1229" t="s">
        <v>29</v>
      </c>
      <c r="B1229" t="s">
        <v>20</v>
      </c>
      <c r="C1229">
        <v>69</v>
      </c>
      <c r="D1229" s="2">
        <v>5.2409999999999997</v>
      </c>
      <c r="E1229" s="1">
        <v>2.69</v>
      </c>
      <c r="F1229" s="1">
        <v>1.76</v>
      </c>
      <c r="G1229" s="6">
        <v>190</v>
      </c>
      <c r="H1229" s="9">
        <f t="shared" si="133"/>
        <v>6.4239999999999995</v>
      </c>
      <c r="I1229" s="9">
        <f t="shared" si="134"/>
        <v>9.8185000000000002</v>
      </c>
      <c r="J1229" s="9">
        <f t="shared" si="135"/>
        <v>19.776400000000002</v>
      </c>
      <c r="K1229" s="9">
        <f t="shared" si="136"/>
        <v>14.797450000000001</v>
      </c>
      <c r="L1229" s="7">
        <f t="shared" si="137"/>
        <v>-8.3734500000000018</v>
      </c>
      <c r="M1229" s="10">
        <f t="shared" si="138"/>
        <v>9.9579000000000004</v>
      </c>
      <c r="N1229" s="7">
        <f t="shared" si="139"/>
        <v>-3.3945000000000007</v>
      </c>
    </row>
    <row r="1230" spans="1:14">
      <c r="A1230" t="s">
        <v>29</v>
      </c>
      <c r="B1230" t="s">
        <v>20</v>
      </c>
      <c r="C1230">
        <v>70</v>
      </c>
      <c r="D1230" s="2">
        <v>0.42</v>
      </c>
      <c r="E1230" s="1">
        <v>2.14</v>
      </c>
      <c r="F1230" s="1">
        <v>1.76</v>
      </c>
      <c r="G1230" s="6">
        <v>190</v>
      </c>
      <c r="H1230" s="9">
        <f t="shared" si="133"/>
        <v>6.4239999999999995</v>
      </c>
      <c r="I1230" s="9">
        <f t="shared" si="134"/>
        <v>7.8109999999999999</v>
      </c>
      <c r="J1230" s="9">
        <f t="shared" si="135"/>
        <v>8.609</v>
      </c>
      <c r="K1230" s="9">
        <f t="shared" si="136"/>
        <v>8.2100000000000009</v>
      </c>
      <c r="L1230" s="7">
        <f t="shared" si="137"/>
        <v>-1.7860000000000014</v>
      </c>
      <c r="M1230" s="10">
        <f t="shared" si="138"/>
        <v>0.79799999999999993</v>
      </c>
      <c r="N1230" s="7">
        <f t="shared" si="139"/>
        <v>-1.3870000000000005</v>
      </c>
    </row>
    <row r="1231" spans="1:14">
      <c r="A1231" t="s">
        <v>29</v>
      </c>
      <c r="B1231" t="s">
        <v>21</v>
      </c>
      <c r="C1231">
        <v>1</v>
      </c>
      <c r="D1231" s="2">
        <v>1.861</v>
      </c>
      <c r="E1231" s="1">
        <v>3.27</v>
      </c>
      <c r="F1231" s="1">
        <v>3.57</v>
      </c>
      <c r="G1231" s="6">
        <v>152</v>
      </c>
      <c r="H1231" s="9">
        <f t="shared" si="133"/>
        <v>13.0305</v>
      </c>
      <c r="I1231" s="9">
        <f t="shared" si="134"/>
        <v>11.935499999999999</v>
      </c>
      <c r="J1231" s="9">
        <f t="shared" si="135"/>
        <v>14.76422</v>
      </c>
      <c r="K1231" s="9">
        <f t="shared" si="136"/>
        <v>13.34986</v>
      </c>
      <c r="L1231" s="7">
        <f t="shared" si="137"/>
        <v>-0.31935999999999964</v>
      </c>
      <c r="M1231" s="10">
        <f t="shared" si="138"/>
        <v>2.8287200000000001</v>
      </c>
      <c r="N1231" s="7">
        <f t="shared" si="139"/>
        <v>1.0950000000000006</v>
      </c>
    </row>
    <row r="1232" spans="1:14">
      <c r="A1232" t="s">
        <v>29</v>
      </c>
      <c r="B1232" t="s">
        <v>21</v>
      </c>
      <c r="C1232">
        <v>2</v>
      </c>
      <c r="D1232" s="2">
        <v>0</v>
      </c>
      <c r="E1232" s="1">
        <v>2.21</v>
      </c>
      <c r="F1232" s="1">
        <v>2.5099999999999998</v>
      </c>
      <c r="G1232" s="6">
        <v>152</v>
      </c>
      <c r="H1232" s="9">
        <f t="shared" si="133"/>
        <v>9.1614999999999984</v>
      </c>
      <c r="I1232" s="9">
        <f t="shared" si="134"/>
        <v>8.0664999999999996</v>
      </c>
      <c r="J1232" s="9">
        <f t="shared" si="135"/>
        <v>8.0664999999999996</v>
      </c>
      <c r="K1232" s="9">
        <f t="shared" si="136"/>
        <v>8.0664999999999996</v>
      </c>
      <c r="L1232" s="7">
        <f t="shared" si="137"/>
        <v>1.0949999999999989</v>
      </c>
      <c r="M1232" s="10">
        <f t="shared" si="138"/>
        <v>0</v>
      </c>
      <c r="N1232" s="7">
        <f t="shared" si="139"/>
        <v>1.0949999999999989</v>
      </c>
    </row>
    <row r="1233" spans="1:14">
      <c r="A1233" t="s">
        <v>29</v>
      </c>
      <c r="B1233" t="s">
        <v>21</v>
      </c>
      <c r="C1233">
        <v>3</v>
      </c>
      <c r="D1233" s="2">
        <v>0.46400000000000002</v>
      </c>
      <c r="E1233" s="1">
        <v>9.2200000000000006</v>
      </c>
      <c r="F1233" s="1">
        <v>8.2899999999999991</v>
      </c>
      <c r="G1233" s="6">
        <v>152</v>
      </c>
      <c r="H1233" s="9">
        <f t="shared" si="133"/>
        <v>30.258499999999994</v>
      </c>
      <c r="I1233" s="9">
        <f t="shared" si="134"/>
        <v>33.652999999999999</v>
      </c>
      <c r="J1233" s="9">
        <f t="shared" si="135"/>
        <v>34.358280000000001</v>
      </c>
      <c r="K1233" s="9">
        <f t="shared" si="136"/>
        <v>34.00564</v>
      </c>
      <c r="L1233" s="7">
        <f t="shared" si="137"/>
        <v>-3.7471400000000052</v>
      </c>
      <c r="M1233" s="10">
        <f t="shared" si="138"/>
        <v>0.70528000000000002</v>
      </c>
      <c r="N1233" s="7">
        <f t="shared" si="139"/>
        <v>-3.3945000000000043</v>
      </c>
    </row>
    <row r="1234" spans="1:14">
      <c r="A1234" t="s">
        <v>29</v>
      </c>
      <c r="B1234" t="s">
        <v>21</v>
      </c>
      <c r="C1234">
        <v>4</v>
      </c>
      <c r="D1234" s="2">
        <v>1.367</v>
      </c>
      <c r="E1234" s="1">
        <v>1.69</v>
      </c>
      <c r="F1234" s="1">
        <v>1.89</v>
      </c>
      <c r="G1234" s="6">
        <v>152</v>
      </c>
      <c r="H1234" s="9">
        <f t="shared" si="133"/>
        <v>6.8984999999999994</v>
      </c>
      <c r="I1234" s="9">
        <f t="shared" si="134"/>
        <v>6.1684999999999999</v>
      </c>
      <c r="J1234" s="9">
        <f t="shared" si="135"/>
        <v>8.24634</v>
      </c>
      <c r="K1234" s="9">
        <f t="shared" si="136"/>
        <v>7.2074199999999999</v>
      </c>
      <c r="L1234" s="7">
        <f t="shared" si="137"/>
        <v>-0.30892000000000053</v>
      </c>
      <c r="M1234" s="10">
        <f t="shared" si="138"/>
        <v>2.0778400000000001</v>
      </c>
      <c r="N1234" s="7">
        <f t="shared" si="139"/>
        <v>0.72999999999999954</v>
      </c>
    </row>
    <row r="1235" spans="1:14">
      <c r="A1235" t="s">
        <v>29</v>
      </c>
      <c r="B1235" t="s">
        <v>21</v>
      </c>
      <c r="C1235">
        <v>5</v>
      </c>
      <c r="D1235" s="2">
        <v>2.0950000000000002</v>
      </c>
      <c r="E1235" s="1">
        <v>8.07</v>
      </c>
      <c r="F1235" s="1">
        <v>9.3699999999999992</v>
      </c>
      <c r="G1235" s="6">
        <v>152</v>
      </c>
      <c r="H1235" s="9">
        <f t="shared" si="133"/>
        <v>34.200499999999998</v>
      </c>
      <c r="I1235" s="9">
        <f t="shared" si="134"/>
        <v>29.455500000000001</v>
      </c>
      <c r="J1235" s="9">
        <f t="shared" si="135"/>
        <v>32.639899999999997</v>
      </c>
      <c r="K1235" s="9">
        <f t="shared" si="136"/>
        <v>31.047699999999999</v>
      </c>
      <c r="L1235" s="7">
        <f t="shared" si="137"/>
        <v>3.1527999999999992</v>
      </c>
      <c r="M1235" s="10">
        <f t="shared" si="138"/>
        <v>3.1844000000000006</v>
      </c>
      <c r="N1235" s="7">
        <f t="shared" si="139"/>
        <v>4.7449999999999974</v>
      </c>
    </row>
    <row r="1236" spans="1:14">
      <c r="A1236" t="s">
        <v>29</v>
      </c>
      <c r="B1236" t="s">
        <v>21</v>
      </c>
      <c r="C1236">
        <v>6</v>
      </c>
      <c r="D1236" s="2">
        <v>1.4139999999999999</v>
      </c>
      <c r="E1236" s="1">
        <v>5.49</v>
      </c>
      <c r="F1236" s="1">
        <v>6.22</v>
      </c>
      <c r="G1236" s="6">
        <v>152</v>
      </c>
      <c r="H1236" s="9">
        <f t="shared" si="133"/>
        <v>22.702999999999999</v>
      </c>
      <c r="I1236" s="9">
        <f t="shared" si="134"/>
        <v>20.038499999999999</v>
      </c>
      <c r="J1236" s="9">
        <f t="shared" si="135"/>
        <v>22.18778</v>
      </c>
      <c r="K1236" s="9">
        <f t="shared" si="136"/>
        <v>21.113140000000001</v>
      </c>
      <c r="L1236" s="7">
        <f t="shared" si="137"/>
        <v>1.5898599999999981</v>
      </c>
      <c r="M1236" s="10">
        <f t="shared" si="138"/>
        <v>2.1492800000000001</v>
      </c>
      <c r="N1236" s="7">
        <f t="shared" si="139"/>
        <v>2.6645000000000003</v>
      </c>
    </row>
    <row r="1237" spans="1:14">
      <c r="A1237" t="s">
        <v>29</v>
      </c>
      <c r="B1237" t="s">
        <v>21</v>
      </c>
      <c r="C1237">
        <v>7</v>
      </c>
      <c r="D1237" s="2">
        <v>5.125</v>
      </c>
      <c r="E1237" s="1">
        <v>5.32</v>
      </c>
      <c r="F1237" s="1">
        <v>3.81</v>
      </c>
      <c r="G1237" s="6">
        <v>152</v>
      </c>
      <c r="H1237" s="9">
        <f t="shared" si="133"/>
        <v>13.906499999999999</v>
      </c>
      <c r="I1237" s="9">
        <f t="shared" si="134"/>
        <v>19.417999999999999</v>
      </c>
      <c r="J1237" s="9">
        <f t="shared" si="135"/>
        <v>27.207999999999998</v>
      </c>
      <c r="K1237" s="9">
        <f t="shared" si="136"/>
        <v>23.312999999999999</v>
      </c>
      <c r="L1237" s="7">
        <f t="shared" si="137"/>
        <v>-9.4064999999999994</v>
      </c>
      <c r="M1237" s="10">
        <f t="shared" si="138"/>
        <v>7.79</v>
      </c>
      <c r="N1237" s="7">
        <f t="shared" si="139"/>
        <v>-5.5114999999999998</v>
      </c>
    </row>
    <row r="1238" spans="1:14">
      <c r="A1238" t="s">
        <v>29</v>
      </c>
      <c r="B1238" t="s">
        <v>21</v>
      </c>
      <c r="C1238">
        <v>8</v>
      </c>
      <c r="D1238" s="2">
        <v>1.952</v>
      </c>
      <c r="E1238" s="1">
        <v>1.83</v>
      </c>
      <c r="F1238" s="1">
        <v>1.41</v>
      </c>
      <c r="G1238" s="6">
        <v>152</v>
      </c>
      <c r="H1238" s="9">
        <f t="shared" si="133"/>
        <v>5.1464999999999996</v>
      </c>
      <c r="I1238" s="9">
        <f t="shared" si="134"/>
        <v>6.6795</v>
      </c>
      <c r="J1238" s="9">
        <f t="shared" si="135"/>
        <v>9.6465399999999999</v>
      </c>
      <c r="K1238" s="9">
        <f t="shared" si="136"/>
        <v>8.1630199999999995</v>
      </c>
      <c r="L1238" s="7">
        <f t="shared" si="137"/>
        <v>-3.0165199999999999</v>
      </c>
      <c r="M1238" s="10">
        <f t="shared" si="138"/>
        <v>2.9670399999999999</v>
      </c>
      <c r="N1238" s="7">
        <f t="shared" si="139"/>
        <v>-1.5330000000000004</v>
      </c>
    </row>
    <row r="1239" spans="1:14">
      <c r="A1239" t="s">
        <v>29</v>
      </c>
      <c r="B1239" t="s">
        <v>21</v>
      </c>
      <c r="C1239">
        <v>9</v>
      </c>
      <c r="D1239" s="2">
        <v>0.19500000000000001</v>
      </c>
      <c r="E1239" s="1">
        <v>3.95</v>
      </c>
      <c r="F1239" s="1">
        <v>3.16</v>
      </c>
      <c r="G1239" s="6">
        <v>152</v>
      </c>
      <c r="H1239" s="9">
        <f t="shared" si="133"/>
        <v>11.534000000000001</v>
      </c>
      <c r="I1239" s="9">
        <f t="shared" si="134"/>
        <v>14.4175</v>
      </c>
      <c r="J1239" s="9">
        <f t="shared" si="135"/>
        <v>14.713900000000001</v>
      </c>
      <c r="K1239" s="9">
        <f t="shared" si="136"/>
        <v>14.5657</v>
      </c>
      <c r="L1239" s="7">
        <f t="shared" si="137"/>
        <v>-3.031699999999999</v>
      </c>
      <c r="M1239" s="10">
        <f t="shared" si="138"/>
        <v>0.2964</v>
      </c>
      <c r="N1239" s="7">
        <f t="shared" si="139"/>
        <v>-2.8834999999999997</v>
      </c>
    </row>
    <row r="1240" spans="1:14">
      <c r="A1240" t="s">
        <v>29</v>
      </c>
      <c r="B1240" t="s">
        <v>21</v>
      </c>
      <c r="C1240">
        <v>10</v>
      </c>
      <c r="D1240" s="2">
        <v>3.2229999999999999</v>
      </c>
      <c r="E1240" s="1">
        <v>3.68</v>
      </c>
      <c r="F1240" s="1">
        <v>4.17</v>
      </c>
      <c r="G1240" s="6">
        <v>152</v>
      </c>
      <c r="H1240" s="9">
        <f t="shared" si="133"/>
        <v>15.220499999999999</v>
      </c>
      <c r="I1240" s="9">
        <f t="shared" si="134"/>
        <v>13.432</v>
      </c>
      <c r="J1240" s="9">
        <f t="shared" si="135"/>
        <v>18.330960000000001</v>
      </c>
      <c r="K1240" s="9">
        <f t="shared" si="136"/>
        <v>15.88148</v>
      </c>
      <c r="L1240" s="7">
        <f t="shared" si="137"/>
        <v>-0.66098000000000035</v>
      </c>
      <c r="M1240" s="10">
        <f t="shared" si="138"/>
        <v>4.8989599999999998</v>
      </c>
      <c r="N1240" s="7">
        <f t="shared" si="139"/>
        <v>1.7884999999999991</v>
      </c>
    </row>
    <row r="1241" spans="1:14">
      <c r="A1241" t="s">
        <v>29</v>
      </c>
      <c r="B1241" t="s">
        <v>21</v>
      </c>
      <c r="C1241">
        <v>11</v>
      </c>
      <c r="D1241" s="2">
        <v>0.40600000000000003</v>
      </c>
      <c r="E1241" s="1">
        <v>4.04</v>
      </c>
      <c r="F1241" s="1">
        <v>4.21</v>
      </c>
      <c r="G1241" s="6">
        <v>152</v>
      </c>
      <c r="H1241" s="9">
        <f t="shared" si="133"/>
        <v>15.3665</v>
      </c>
      <c r="I1241" s="9">
        <f t="shared" si="134"/>
        <v>14.746</v>
      </c>
      <c r="J1241" s="9">
        <f t="shared" si="135"/>
        <v>15.36312</v>
      </c>
      <c r="K1241" s="9">
        <f t="shared" si="136"/>
        <v>15.05456</v>
      </c>
      <c r="L1241" s="7">
        <f t="shared" si="137"/>
        <v>0.31193999999999988</v>
      </c>
      <c r="M1241" s="10">
        <f t="shared" si="138"/>
        <v>0.61712</v>
      </c>
      <c r="N1241" s="7">
        <f t="shared" si="139"/>
        <v>0.62049999999999983</v>
      </c>
    </row>
    <row r="1242" spans="1:14">
      <c r="A1242" t="s">
        <v>29</v>
      </c>
      <c r="B1242" t="s">
        <v>21</v>
      </c>
      <c r="C1242">
        <v>12</v>
      </c>
      <c r="D1242" s="2">
        <v>3.3479999999999999</v>
      </c>
      <c r="E1242" s="1">
        <v>4.1399999999999997</v>
      </c>
      <c r="F1242" s="1">
        <v>4.95</v>
      </c>
      <c r="G1242" s="6">
        <v>152</v>
      </c>
      <c r="H1242" s="9">
        <f t="shared" si="133"/>
        <v>18.067499999999999</v>
      </c>
      <c r="I1242" s="9">
        <f t="shared" si="134"/>
        <v>15.110999999999999</v>
      </c>
      <c r="J1242" s="9">
        <f t="shared" si="135"/>
        <v>20.199959999999997</v>
      </c>
      <c r="K1242" s="9">
        <f t="shared" si="136"/>
        <v>17.655479999999997</v>
      </c>
      <c r="L1242" s="7">
        <f t="shared" si="137"/>
        <v>0.41202000000000183</v>
      </c>
      <c r="M1242" s="10">
        <f t="shared" si="138"/>
        <v>5.0889599999999993</v>
      </c>
      <c r="N1242" s="7">
        <f t="shared" si="139"/>
        <v>2.9565000000000001</v>
      </c>
    </row>
    <row r="1243" spans="1:14">
      <c r="A1243" t="s">
        <v>29</v>
      </c>
      <c r="B1243" t="s">
        <v>21</v>
      </c>
      <c r="C1243">
        <v>13</v>
      </c>
      <c r="D1243" s="2">
        <v>3.3119999999999998</v>
      </c>
      <c r="E1243" s="1">
        <v>2.59</v>
      </c>
      <c r="F1243" s="1">
        <v>3.01</v>
      </c>
      <c r="G1243" s="6">
        <v>152</v>
      </c>
      <c r="H1243" s="9">
        <f t="shared" si="133"/>
        <v>10.986499999999999</v>
      </c>
      <c r="I1243" s="9">
        <f t="shared" si="134"/>
        <v>9.4535</v>
      </c>
      <c r="J1243" s="9">
        <f t="shared" si="135"/>
        <v>14.487739999999999</v>
      </c>
      <c r="K1243" s="9">
        <f t="shared" si="136"/>
        <v>11.97062</v>
      </c>
      <c r="L1243" s="7">
        <f t="shared" si="137"/>
        <v>-0.98412000000000077</v>
      </c>
      <c r="M1243" s="10">
        <f t="shared" si="138"/>
        <v>5.0342399999999996</v>
      </c>
      <c r="N1243" s="7">
        <f t="shared" si="139"/>
        <v>1.5329999999999995</v>
      </c>
    </row>
    <row r="1244" spans="1:14">
      <c r="A1244" t="s">
        <v>29</v>
      </c>
      <c r="B1244" t="s">
        <v>21</v>
      </c>
      <c r="C1244">
        <v>14</v>
      </c>
      <c r="D1244" s="2">
        <v>3.504</v>
      </c>
      <c r="E1244" s="1">
        <v>3.07</v>
      </c>
      <c r="F1244" s="1">
        <v>3.5</v>
      </c>
      <c r="G1244" s="6">
        <v>152</v>
      </c>
      <c r="H1244" s="9">
        <f t="shared" si="133"/>
        <v>12.775</v>
      </c>
      <c r="I1244" s="9">
        <f t="shared" si="134"/>
        <v>11.205499999999999</v>
      </c>
      <c r="J1244" s="9">
        <f t="shared" si="135"/>
        <v>16.531579999999998</v>
      </c>
      <c r="K1244" s="9">
        <f t="shared" si="136"/>
        <v>13.868539999999999</v>
      </c>
      <c r="L1244" s="7">
        <f t="shared" si="137"/>
        <v>-1.0935399999999991</v>
      </c>
      <c r="M1244" s="10">
        <f t="shared" si="138"/>
        <v>5.3260799999999993</v>
      </c>
      <c r="N1244" s="7">
        <f t="shared" si="139"/>
        <v>1.5695000000000014</v>
      </c>
    </row>
    <row r="1245" spans="1:14">
      <c r="A1245" t="s">
        <v>29</v>
      </c>
      <c r="B1245" t="s">
        <v>21</v>
      </c>
      <c r="C1245">
        <v>15</v>
      </c>
      <c r="D1245" s="2">
        <v>3.944</v>
      </c>
      <c r="E1245" s="1">
        <v>4.1100000000000003</v>
      </c>
      <c r="F1245" s="1">
        <v>4.59</v>
      </c>
      <c r="G1245" s="6">
        <v>152</v>
      </c>
      <c r="H1245" s="9">
        <f t="shared" si="133"/>
        <v>16.753499999999999</v>
      </c>
      <c r="I1245" s="9">
        <f t="shared" si="134"/>
        <v>15.0015</v>
      </c>
      <c r="J1245" s="9">
        <f t="shared" si="135"/>
        <v>20.996380000000002</v>
      </c>
      <c r="K1245" s="9">
        <f t="shared" si="136"/>
        <v>17.998940000000001</v>
      </c>
      <c r="L1245" s="7">
        <f t="shared" si="137"/>
        <v>-1.2454400000000021</v>
      </c>
      <c r="M1245" s="10">
        <f t="shared" si="138"/>
        <v>5.9948799999999993</v>
      </c>
      <c r="N1245" s="7">
        <f t="shared" si="139"/>
        <v>1.7519999999999989</v>
      </c>
    </row>
    <row r="1246" spans="1:14">
      <c r="A1246" t="s">
        <v>29</v>
      </c>
      <c r="B1246" t="s">
        <v>21</v>
      </c>
      <c r="C1246">
        <v>16</v>
      </c>
      <c r="D1246" s="2">
        <v>4.4320000000000004</v>
      </c>
      <c r="E1246" s="1">
        <v>2.88</v>
      </c>
      <c r="F1246" s="1">
        <v>3.27</v>
      </c>
      <c r="G1246" s="6">
        <v>152</v>
      </c>
      <c r="H1246" s="9">
        <f t="shared" si="133"/>
        <v>11.935499999999999</v>
      </c>
      <c r="I1246" s="9">
        <f t="shared" si="134"/>
        <v>10.511999999999999</v>
      </c>
      <c r="J1246" s="9">
        <f t="shared" si="135"/>
        <v>17.248639999999998</v>
      </c>
      <c r="K1246" s="9">
        <f t="shared" si="136"/>
        <v>13.880319999999998</v>
      </c>
      <c r="L1246" s="7">
        <f t="shared" si="137"/>
        <v>-1.9448199999999982</v>
      </c>
      <c r="M1246" s="10">
        <f t="shared" si="138"/>
        <v>6.7366400000000013</v>
      </c>
      <c r="N1246" s="7">
        <f t="shared" si="139"/>
        <v>1.4235000000000007</v>
      </c>
    </row>
    <row r="1247" spans="1:14">
      <c r="A1247" t="s">
        <v>29</v>
      </c>
      <c r="B1247" t="s">
        <v>21</v>
      </c>
      <c r="C1247">
        <v>17</v>
      </c>
      <c r="D1247" s="2">
        <v>0.755</v>
      </c>
      <c r="E1247" s="1">
        <v>2.1</v>
      </c>
      <c r="F1247" s="1">
        <v>1.94</v>
      </c>
      <c r="G1247" s="6">
        <v>152</v>
      </c>
      <c r="H1247" s="9">
        <f t="shared" si="133"/>
        <v>7.0809999999999995</v>
      </c>
      <c r="I1247" s="9">
        <f t="shared" si="134"/>
        <v>7.665</v>
      </c>
      <c r="J1247" s="9">
        <f t="shared" si="135"/>
        <v>8.8125999999999998</v>
      </c>
      <c r="K1247" s="9">
        <f t="shared" si="136"/>
        <v>8.2387999999999995</v>
      </c>
      <c r="L1247" s="7">
        <f t="shared" si="137"/>
        <v>-1.1577999999999999</v>
      </c>
      <c r="M1247" s="10">
        <f t="shared" si="138"/>
        <v>1.1476</v>
      </c>
      <c r="N1247" s="7">
        <f t="shared" si="139"/>
        <v>-0.58400000000000052</v>
      </c>
    </row>
    <row r="1248" spans="1:14">
      <c r="A1248" t="s">
        <v>29</v>
      </c>
      <c r="B1248" t="s">
        <v>21</v>
      </c>
      <c r="C1248">
        <v>18</v>
      </c>
      <c r="D1248" s="2">
        <v>1.853</v>
      </c>
      <c r="E1248" s="1">
        <v>2.48</v>
      </c>
      <c r="F1248" s="1">
        <v>1.86</v>
      </c>
      <c r="G1248" s="6">
        <v>152</v>
      </c>
      <c r="H1248" s="9">
        <f t="shared" si="133"/>
        <v>6.7890000000000006</v>
      </c>
      <c r="I1248" s="9">
        <f t="shared" si="134"/>
        <v>9.0519999999999996</v>
      </c>
      <c r="J1248" s="9">
        <f t="shared" si="135"/>
        <v>11.868559999999999</v>
      </c>
      <c r="K1248" s="9">
        <f t="shared" si="136"/>
        <v>10.460279999999999</v>
      </c>
      <c r="L1248" s="7">
        <f t="shared" si="137"/>
        <v>-3.6712799999999985</v>
      </c>
      <c r="M1248" s="10">
        <f t="shared" si="138"/>
        <v>2.81656</v>
      </c>
      <c r="N1248" s="7">
        <f t="shared" si="139"/>
        <v>-2.262999999999999</v>
      </c>
    </row>
    <row r="1249" spans="1:14">
      <c r="A1249" t="s">
        <v>29</v>
      </c>
      <c r="B1249" t="s">
        <v>21</v>
      </c>
      <c r="C1249">
        <v>19</v>
      </c>
      <c r="D1249" s="2">
        <v>0.14000000000000001</v>
      </c>
      <c r="E1249" s="1">
        <v>1.75</v>
      </c>
      <c r="F1249" s="1">
        <v>1.62</v>
      </c>
      <c r="G1249" s="6">
        <v>152</v>
      </c>
      <c r="H1249" s="9">
        <f t="shared" si="133"/>
        <v>5.9130000000000003</v>
      </c>
      <c r="I1249" s="9">
        <f t="shared" si="134"/>
        <v>6.3875000000000002</v>
      </c>
      <c r="J1249" s="9">
        <f t="shared" si="135"/>
        <v>6.6002999999999998</v>
      </c>
      <c r="K1249" s="9">
        <f t="shared" si="136"/>
        <v>6.4939</v>
      </c>
      <c r="L1249" s="7">
        <f t="shared" si="137"/>
        <v>-0.58089999999999975</v>
      </c>
      <c r="M1249" s="10">
        <f t="shared" si="138"/>
        <v>0.21280000000000002</v>
      </c>
      <c r="N1249" s="7">
        <f t="shared" si="139"/>
        <v>-0.47449999999999992</v>
      </c>
    </row>
    <row r="1250" spans="1:14">
      <c r="A1250" t="s">
        <v>29</v>
      </c>
      <c r="B1250" t="s">
        <v>21</v>
      </c>
      <c r="C1250">
        <v>20</v>
      </c>
      <c r="D1250" s="2">
        <v>3.762</v>
      </c>
      <c r="E1250" s="1">
        <v>1.46</v>
      </c>
      <c r="F1250" s="1">
        <v>1.47</v>
      </c>
      <c r="G1250" s="6">
        <v>152</v>
      </c>
      <c r="H1250" s="9">
        <f t="shared" si="133"/>
        <v>5.3654999999999999</v>
      </c>
      <c r="I1250" s="9">
        <f t="shared" si="134"/>
        <v>5.3289999999999997</v>
      </c>
      <c r="J1250" s="9">
        <f t="shared" si="135"/>
        <v>11.047239999999999</v>
      </c>
      <c r="K1250" s="9">
        <f t="shared" si="136"/>
        <v>8.1881199999999996</v>
      </c>
      <c r="L1250" s="7">
        <f t="shared" si="137"/>
        <v>-2.8226199999999997</v>
      </c>
      <c r="M1250" s="10">
        <f t="shared" si="138"/>
        <v>5.7182399999999998</v>
      </c>
      <c r="N1250" s="7">
        <f t="shared" si="139"/>
        <v>3.6500000000000199E-2</v>
      </c>
    </row>
    <row r="1251" spans="1:14">
      <c r="A1251" t="s">
        <v>29</v>
      </c>
      <c r="B1251" t="s">
        <v>21</v>
      </c>
      <c r="C1251">
        <v>21</v>
      </c>
      <c r="D1251" s="2">
        <v>2.149</v>
      </c>
      <c r="E1251" s="1">
        <v>3.08</v>
      </c>
      <c r="F1251" s="1">
        <v>1.68</v>
      </c>
      <c r="G1251" s="6">
        <v>152</v>
      </c>
      <c r="H1251" s="9">
        <f t="shared" si="133"/>
        <v>6.1319999999999997</v>
      </c>
      <c r="I1251" s="9">
        <f t="shared" si="134"/>
        <v>11.241999999999999</v>
      </c>
      <c r="J1251" s="9">
        <f t="shared" si="135"/>
        <v>14.508479999999999</v>
      </c>
      <c r="K1251" s="9">
        <f t="shared" si="136"/>
        <v>12.875239999999998</v>
      </c>
      <c r="L1251" s="7">
        <f t="shared" si="137"/>
        <v>-6.7432399999999983</v>
      </c>
      <c r="M1251" s="10">
        <f t="shared" si="138"/>
        <v>3.2664800000000001</v>
      </c>
      <c r="N1251" s="7">
        <f t="shared" si="139"/>
        <v>-5.1099999999999994</v>
      </c>
    </row>
    <row r="1252" spans="1:14">
      <c r="A1252" t="s">
        <v>29</v>
      </c>
      <c r="B1252" t="s">
        <v>21</v>
      </c>
      <c r="C1252">
        <v>22</v>
      </c>
      <c r="D1252" s="2">
        <v>4.3819999999999997</v>
      </c>
      <c r="E1252" s="1">
        <v>2.2000000000000002</v>
      </c>
      <c r="F1252" s="1">
        <v>1.48</v>
      </c>
      <c r="G1252" s="6">
        <v>152</v>
      </c>
      <c r="H1252" s="9">
        <f t="shared" si="133"/>
        <v>5.4020000000000001</v>
      </c>
      <c r="I1252" s="9">
        <f t="shared" si="134"/>
        <v>8.0300000000000011</v>
      </c>
      <c r="J1252" s="9">
        <f t="shared" si="135"/>
        <v>14.690640000000002</v>
      </c>
      <c r="K1252" s="9">
        <f t="shared" si="136"/>
        <v>11.360320000000002</v>
      </c>
      <c r="L1252" s="7">
        <f t="shared" si="137"/>
        <v>-5.9583200000000014</v>
      </c>
      <c r="M1252" s="10">
        <f t="shared" si="138"/>
        <v>6.6606399999999999</v>
      </c>
      <c r="N1252" s="7">
        <f t="shared" si="139"/>
        <v>-2.628000000000001</v>
      </c>
    </row>
    <row r="1253" spans="1:14">
      <c r="A1253" t="s">
        <v>29</v>
      </c>
      <c r="B1253" t="s">
        <v>21</v>
      </c>
      <c r="C1253">
        <v>23</v>
      </c>
      <c r="D1253" s="2">
        <v>4.3819999999999997</v>
      </c>
      <c r="E1253" s="1">
        <v>2.2000000000000002</v>
      </c>
      <c r="F1253" s="1">
        <v>1.48</v>
      </c>
      <c r="G1253" s="6">
        <v>152</v>
      </c>
      <c r="H1253" s="9">
        <f t="shared" si="133"/>
        <v>5.4020000000000001</v>
      </c>
      <c r="I1253" s="9">
        <f t="shared" si="134"/>
        <v>8.0300000000000011</v>
      </c>
      <c r="J1253" s="9">
        <f t="shared" si="135"/>
        <v>14.690640000000002</v>
      </c>
      <c r="K1253" s="9">
        <f t="shared" si="136"/>
        <v>11.360320000000002</v>
      </c>
      <c r="L1253" s="7">
        <f t="shared" si="137"/>
        <v>-5.9583200000000014</v>
      </c>
      <c r="M1253" s="10">
        <f t="shared" si="138"/>
        <v>6.6606399999999999</v>
      </c>
      <c r="N1253" s="7">
        <f t="shared" si="139"/>
        <v>-2.628000000000001</v>
      </c>
    </row>
    <row r="1254" spans="1:14">
      <c r="A1254" t="s">
        <v>29</v>
      </c>
      <c r="B1254" t="s">
        <v>21</v>
      </c>
      <c r="C1254">
        <v>24</v>
      </c>
      <c r="D1254" s="2">
        <v>2.89</v>
      </c>
      <c r="E1254" s="1">
        <v>1.89</v>
      </c>
      <c r="F1254" s="1">
        <v>1.5</v>
      </c>
      <c r="G1254" s="6">
        <v>152</v>
      </c>
      <c r="H1254" s="9">
        <f t="shared" si="133"/>
        <v>5.4749999999999996</v>
      </c>
      <c r="I1254" s="9">
        <f t="shared" si="134"/>
        <v>6.8984999999999994</v>
      </c>
      <c r="J1254" s="9">
        <f t="shared" si="135"/>
        <v>11.2913</v>
      </c>
      <c r="K1254" s="9">
        <f t="shared" si="136"/>
        <v>9.0948999999999991</v>
      </c>
      <c r="L1254" s="7">
        <f t="shared" si="137"/>
        <v>-3.6198999999999995</v>
      </c>
      <c r="M1254" s="10">
        <f t="shared" si="138"/>
        <v>4.3928000000000003</v>
      </c>
      <c r="N1254" s="7">
        <f t="shared" si="139"/>
        <v>-1.4234999999999998</v>
      </c>
    </row>
    <row r="1255" spans="1:14">
      <c r="A1255" t="s">
        <v>29</v>
      </c>
      <c r="B1255" t="s">
        <v>21</v>
      </c>
      <c r="C1255">
        <v>25</v>
      </c>
      <c r="D1255" s="2">
        <v>0</v>
      </c>
      <c r="E1255" s="1">
        <v>3.58</v>
      </c>
      <c r="F1255" s="1">
        <v>2.29</v>
      </c>
      <c r="G1255" s="6">
        <v>152</v>
      </c>
      <c r="H1255" s="9">
        <f t="shared" si="133"/>
        <v>8.3584999999999994</v>
      </c>
      <c r="I1255" s="9">
        <f t="shared" si="134"/>
        <v>13.067</v>
      </c>
      <c r="J1255" s="9">
        <f t="shared" si="135"/>
        <v>13.067</v>
      </c>
      <c r="K1255" s="9">
        <f t="shared" si="136"/>
        <v>13.067</v>
      </c>
      <c r="L1255" s="7">
        <f t="shared" si="137"/>
        <v>-4.7085000000000008</v>
      </c>
      <c r="M1255" s="10">
        <f t="shared" si="138"/>
        <v>0</v>
      </c>
      <c r="N1255" s="7">
        <f t="shared" si="139"/>
        <v>-4.7085000000000008</v>
      </c>
    </row>
    <row r="1256" spans="1:14">
      <c r="A1256" t="s">
        <v>29</v>
      </c>
      <c r="B1256" t="s">
        <v>21</v>
      </c>
      <c r="C1256">
        <v>26</v>
      </c>
      <c r="D1256" s="2">
        <v>7.3049999999999997</v>
      </c>
      <c r="E1256" s="1">
        <v>2.17</v>
      </c>
      <c r="F1256" s="1">
        <v>1.47</v>
      </c>
      <c r="G1256" s="6">
        <v>152</v>
      </c>
      <c r="H1256" s="9">
        <f t="shared" si="133"/>
        <v>5.3654999999999999</v>
      </c>
      <c r="I1256" s="9">
        <f t="shared" si="134"/>
        <v>7.9204999999999997</v>
      </c>
      <c r="J1256" s="9">
        <f t="shared" si="135"/>
        <v>19.024100000000001</v>
      </c>
      <c r="K1256" s="9">
        <f t="shared" si="136"/>
        <v>13.472300000000001</v>
      </c>
      <c r="L1256" s="7">
        <f t="shared" si="137"/>
        <v>-8.1067999999999998</v>
      </c>
      <c r="M1256" s="10">
        <f t="shared" si="138"/>
        <v>11.103599999999998</v>
      </c>
      <c r="N1256" s="7">
        <f t="shared" si="139"/>
        <v>-2.5549999999999997</v>
      </c>
    </row>
    <row r="1257" spans="1:14">
      <c r="A1257" t="s">
        <v>29</v>
      </c>
      <c r="B1257" t="s">
        <v>21</v>
      </c>
      <c r="C1257">
        <v>27</v>
      </c>
      <c r="D1257" s="2">
        <v>3.1619999999999999</v>
      </c>
      <c r="E1257" s="1">
        <v>1.4</v>
      </c>
      <c r="F1257" s="1">
        <v>1.47</v>
      </c>
      <c r="G1257" s="6">
        <v>152</v>
      </c>
      <c r="H1257" s="9">
        <f t="shared" si="133"/>
        <v>5.3654999999999999</v>
      </c>
      <c r="I1257" s="9">
        <f t="shared" si="134"/>
        <v>5.1099999999999994</v>
      </c>
      <c r="J1257" s="9">
        <f t="shared" si="135"/>
        <v>9.9162399999999984</v>
      </c>
      <c r="K1257" s="9">
        <f t="shared" si="136"/>
        <v>7.5131199999999989</v>
      </c>
      <c r="L1257" s="7">
        <f t="shared" si="137"/>
        <v>-2.147619999999999</v>
      </c>
      <c r="M1257" s="10">
        <f t="shared" si="138"/>
        <v>4.8062399999999998</v>
      </c>
      <c r="N1257" s="7">
        <f t="shared" si="139"/>
        <v>0.2555000000000005</v>
      </c>
    </row>
    <row r="1258" spans="1:14">
      <c r="A1258" t="s">
        <v>29</v>
      </c>
      <c r="B1258" t="s">
        <v>21</v>
      </c>
      <c r="C1258">
        <v>28</v>
      </c>
      <c r="D1258" s="2">
        <v>2.1000000000000001E-2</v>
      </c>
      <c r="E1258" s="1">
        <v>3.18</v>
      </c>
      <c r="F1258" s="1">
        <v>3.63</v>
      </c>
      <c r="G1258" s="6">
        <v>152</v>
      </c>
      <c r="H1258" s="9">
        <f t="shared" si="133"/>
        <v>13.249499999999999</v>
      </c>
      <c r="I1258" s="9">
        <f t="shared" si="134"/>
        <v>11.607000000000001</v>
      </c>
      <c r="J1258" s="9">
        <f t="shared" si="135"/>
        <v>11.638920000000001</v>
      </c>
      <c r="K1258" s="9">
        <f t="shared" si="136"/>
        <v>11.622960000000001</v>
      </c>
      <c r="L1258" s="7">
        <f t="shared" si="137"/>
        <v>1.6265399999999985</v>
      </c>
      <c r="M1258" s="10">
        <f t="shared" si="138"/>
        <v>3.1920000000000004E-2</v>
      </c>
      <c r="N1258" s="7">
        <f t="shared" si="139"/>
        <v>1.6424999999999983</v>
      </c>
    </row>
    <row r="1259" spans="1:14">
      <c r="A1259" t="s">
        <v>29</v>
      </c>
      <c r="B1259" t="s">
        <v>21</v>
      </c>
      <c r="C1259">
        <v>29</v>
      </c>
      <c r="D1259" s="2">
        <v>1.5960000000000001</v>
      </c>
      <c r="E1259" s="1">
        <v>3.04</v>
      </c>
      <c r="F1259" s="1">
        <v>3.16</v>
      </c>
      <c r="G1259" s="6">
        <v>152</v>
      </c>
      <c r="H1259" s="9">
        <f t="shared" si="133"/>
        <v>11.534000000000001</v>
      </c>
      <c r="I1259" s="9">
        <f t="shared" si="134"/>
        <v>11.096</v>
      </c>
      <c r="J1259" s="9">
        <f t="shared" si="135"/>
        <v>13.52192</v>
      </c>
      <c r="K1259" s="9">
        <f t="shared" si="136"/>
        <v>12.308959999999999</v>
      </c>
      <c r="L1259" s="7">
        <f t="shared" si="137"/>
        <v>-0.77495999999999832</v>
      </c>
      <c r="M1259" s="10">
        <f t="shared" si="138"/>
        <v>2.4259200000000001</v>
      </c>
      <c r="N1259" s="7">
        <f t="shared" si="139"/>
        <v>0.43800000000000061</v>
      </c>
    </row>
    <row r="1260" spans="1:14">
      <c r="A1260" t="s">
        <v>29</v>
      </c>
      <c r="B1260" t="s">
        <v>21</v>
      </c>
      <c r="C1260">
        <v>30</v>
      </c>
      <c r="D1260" s="2">
        <v>2.3159999999999998</v>
      </c>
      <c r="E1260" s="1">
        <v>4.6399999999999997</v>
      </c>
      <c r="F1260" s="1">
        <v>5.37</v>
      </c>
      <c r="G1260" s="6">
        <v>152</v>
      </c>
      <c r="H1260" s="9">
        <f t="shared" si="133"/>
        <v>19.6005</v>
      </c>
      <c r="I1260" s="9">
        <f t="shared" si="134"/>
        <v>16.936</v>
      </c>
      <c r="J1260" s="9">
        <f t="shared" si="135"/>
        <v>20.456319999999998</v>
      </c>
      <c r="K1260" s="9">
        <f t="shared" si="136"/>
        <v>18.696159999999999</v>
      </c>
      <c r="L1260" s="7">
        <f t="shared" si="137"/>
        <v>0.90434000000000125</v>
      </c>
      <c r="M1260" s="10">
        <f t="shared" si="138"/>
        <v>3.5203199999999999</v>
      </c>
      <c r="N1260" s="7">
        <f t="shared" si="139"/>
        <v>2.6645000000000003</v>
      </c>
    </row>
    <row r="1261" spans="1:14">
      <c r="A1261" t="s">
        <v>29</v>
      </c>
      <c r="B1261" t="s">
        <v>21</v>
      </c>
      <c r="C1261">
        <v>31</v>
      </c>
      <c r="D1261" s="2">
        <v>7.9489999999999998</v>
      </c>
      <c r="E1261" s="1">
        <v>3.63</v>
      </c>
      <c r="F1261" s="1">
        <v>3.27</v>
      </c>
      <c r="G1261" s="6">
        <v>152</v>
      </c>
      <c r="H1261" s="9">
        <f t="shared" si="133"/>
        <v>11.935499999999999</v>
      </c>
      <c r="I1261" s="9">
        <f t="shared" si="134"/>
        <v>13.249499999999999</v>
      </c>
      <c r="J1261" s="9">
        <f t="shared" si="135"/>
        <v>25.331980000000001</v>
      </c>
      <c r="K1261" s="9">
        <f t="shared" si="136"/>
        <v>19.29074</v>
      </c>
      <c r="L1261" s="7">
        <f t="shared" si="137"/>
        <v>-7.3552400000000002</v>
      </c>
      <c r="M1261" s="10">
        <f t="shared" si="138"/>
        <v>12.08248</v>
      </c>
      <c r="N1261" s="7">
        <f t="shared" si="139"/>
        <v>-1.3140000000000001</v>
      </c>
    </row>
    <row r="1262" spans="1:14">
      <c r="A1262" t="s">
        <v>29</v>
      </c>
      <c r="B1262" t="s">
        <v>21</v>
      </c>
      <c r="C1262">
        <v>32</v>
      </c>
      <c r="D1262" s="2">
        <v>4.6479999999999997</v>
      </c>
      <c r="E1262" s="1">
        <v>3.24</v>
      </c>
      <c r="F1262" s="1">
        <v>3.59</v>
      </c>
      <c r="G1262" s="6">
        <v>152</v>
      </c>
      <c r="H1262" s="9">
        <f t="shared" si="133"/>
        <v>13.103499999999999</v>
      </c>
      <c r="I1262" s="9">
        <f t="shared" si="134"/>
        <v>11.826000000000001</v>
      </c>
      <c r="J1262" s="9">
        <f t="shared" si="135"/>
        <v>18.89096</v>
      </c>
      <c r="K1262" s="9">
        <f t="shared" si="136"/>
        <v>15.35848</v>
      </c>
      <c r="L1262" s="7">
        <f t="shared" si="137"/>
        <v>-2.2549800000000015</v>
      </c>
      <c r="M1262" s="10">
        <f t="shared" si="138"/>
        <v>7.0649600000000001</v>
      </c>
      <c r="N1262" s="7">
        <f t="shared" si="139"/>
        <v>1.2774999999999981</v>
      </c>
    </row>
    <row r="1263" spans="1:14">
      <c r="A1263" t="s">
        <v>29</v>
      </c>
      <c r="B1263" t="s">
        <v>21</v>
      </c>
      <c r="C1263">
        <v>33</v>
      </c>
      <c r="D1263" s="2">
        <v>2.7040000000000002</v>
      </c>
      <c r="E1263" s="1">
        <v>4.95</v>
      </c>
      <c r="F1263" s="1">
        <v>5.82</v>
      </c>
      <c r="G1263" s="6">
        <v>152</v>
      </c>
      <c r="H1263" s="9">
        <f t="shared" si="133"/>
        <v>21.243000000000002</v>
      </c>
      <c r="I1263" s="9">
        <f t="shared" si="134"/>
        <v>18.067499999999999</v>
      </c>
      <c r="J1263" s="9">
        <f t="shared" si="135"/>
        <v>22.177579999999999</v>
      </c>
      <c r="K1263" s="9">
        <f t="shared" si="136"/>
        <v>20.122540000000001</v>
      </c>
      <c r="L1263" s="7">
        <f t="shared" si="137"/>
        <v>1.1204600000000013</v>
      </c>
      <c r="M1263" s="10">
        <f t="shared" si="138"/>
        <v>4.11008</v>
      </c>
      <c r="N1263" s="7">
        <f t="shared" si="139"/>
        <v>3.1755000000000031</v>
      </c>
    </row>
    <row r="1264" spans="1:14">
      <c r="A1264" t="s">
        <v>29</v>
      </c>
      <c r="B1264" t="s">
        <v>21</v>
      </c>
      <c r="C1264">
        <v>34</v>
      </c>
      <c r="D1264" s="2">
        <v>5.0199999999999996</v>
      </c>
      <c r="E1264" s="1">
        <v>1.77</v>
      </c>
      <c r="F1264" s="1">
        <v>2.04</v>
      </c>
      <c r="G1264" s="6">
        <v>152</v>
      </c>
      <c r="H1264" s="9">
        <f t="shared" si="133"/>
        <v>7.4459999999999997</v>
      </c>
      <c r="I1264" s="9">
        <f t="shared" si="134"/>
        <v>6.4604999999999997</v>
      </c>
      <c r="J1264" s="9">
        <f t="shared" si="135"/>
        <v>14.0909</v>
      </c>
      <c r="K1264" s="9">
        <f t="shared" si="136"/>
        <v>10.275700000000001</v>
      </c>
      <c r="L1264" s="7">
        <f t="shared" si="137"/>
        <v>-2.8297000000000008</v>
      </c>
      <c r="M1264" s="10">
        <f t="shared" si="138"/>
        <v>7.6303999999999998</v>
      </c>
      <c r="N1264" s="7">
        <f t="shared" si="139"/>
        <v>0.98550000000000004</v>
      </c>
    </row>
    <row r="1265" spans="1:14">
      <c r="A1265" t="s">
        <v>29</v>
      </c>
      <c r="B1265" t="s">
        <v>21</v>
      </c>
      <c r="C1265">
        <v>35</v>
      </c>
      <c r="D1265" s="2">
        <v>4.6580000000000004</v>
      </c>
      <c r="E1265" s="1">
        <v>2.15</v>
      </c>
      <c r="F1265" s="1">
        <v>2.4500000000000002</v>
      </c>
      <c r="G1265" s="6">
        <v>152</v>
      </c>
      <c r="H1265" s="9">
        <f t="shared" si="133"/>
        <v>8.9425000000000008</v>
      </c>
      <c r="I1265" s="9">
        <f t="shared" si="134"/>
        <v>7.8474999999999993</v>
      </c>
      <c r="J1265" s="9">
        <f t="shared" si="135"/>
        <v>14.927659999999999</v>
      </c>
      <c r="K1265" s="9">
        <f t="shared" si="136"/>
        <v>11.38758</v>
      </c>
      <c r="L1265" s="7">
        <f t="shared" si="137"/>
        <v>-2.445079999999999</v>
      </c>
      <c r="M1265" s="10">
        <f t="shared" si="138"/>
        <v>7.0801600000000011</v>
      </c>
      <c r="N1265" s="7">
        <f t="shared" si="139"/>
        <v>1.0950000000000015</v>
      </c>
    </row>
    <row r="1266" spans="1:14">
      <c r="A1266" t="s">
        <v>29</v>
      </c>
      <c r="B1266" t="s">
        <v>21</v>
      </c>
      <c r="C1266">
        <v>36</v>
      </c>
      <c r="D1266" s="2">
        <v>7.6020000000000003</v>
      </c>
      <c r="E1266" s="1">
        <v>5.81</v>
      </c>
      <c r="F1266" s="1">
        <v>6.83</v>
      </c>
      <c r="G1266" s="6">
        <v>152</v>
      </c>
      <c r="H1266" s="9">
        <f t="shared" si="133"/>
        <v>24.929500000000001</v>
      </c>
      <c r="I1266" s="9">
        <f t="shared" si="134"/>
        <v>21.206499999999998</v>
      </c>
      <c r="J1266" s="9">
        <f t="shared" si="135"/>
        <v>32.761539999999997</v>
      </c>
      <c r="K1266" s="9">
        <f t="shared" si="136"/>
        <v>26.984019999999997</v>
      </c>
      <c r="L1266" s="7">
        <f t="shared" si="137"/>
        <v>-2.0545199999999966</v>
      </c>
      <c r="M1266" s="10">
        <f t="shared" si="138"/>
        <v>11.555040000000002</v>
      </c>
      <c r="N1266" s="7">
        <f t="shared" si="139"/>
        <v>3.7230000000000025</v>
      </c>
    </row>
    <row r="1267" spans="1:14">
      <c r="A1267" t="s">
        <v>29</v>
      </c>
      <c r="B1267" t="s">
        <v>21</v>
      </c>
      <c r="C1267">
        <v>37</v>
      </c>
      <c r="D1267" s="2">
        <v>9.8859999999999992</v>
      </c>
      <c r="E1267" s="1">
        <v>7.22</v>
      </c>
      <c r="F1267" s="1">
        <v>8.4700000000000006</v>
      </c>
      <c r="G1267" s="6">
        <v>152</v>
      </c>
      <c r="H1267" s="9">
        <f t="shared" si="133"/>
        <v>30.915500000000002</v>
      </c>
      <c r="I1267" s="9">
        <f t="shared" si="134"/>
        <v>26.352999999999998</v>
      </c>
      <c r="J1267" s="9">
        <f t="shared" si="135"/>
        <v>41.379719999999999</v>
      </c>
      <c r="K1267" s="9">
        <f t="shared" si="136"/>
        <v>33.86636</v>
      </c>
      <c r="L1267" s="7">
        <f t="shared" si="137"/>
        <v>-2.9508599999999987</v>
      </c>
      <c r="M1267" s="10">
        <f t="shared" si="138"/>
        <v>15.026719999999997</v>
      </c>
      <c r="N1267" s="7">
        <f t="shared" si="139"/>
        <v>4.5625000000000036</v>
      </c>
    </row>
    <row r="1268" spans="1:14">
      <c r="A1268" t="s">
        <v>29</v>
      </c>
      <c r="B1268" t="s">
        <v>21</v>
      </c>
      <c r="C1268">
        <v>38</v>
      </c>
      <c r="D1268" s="2">
        <v>2.548</v>
      </c>
      <c r="E1268" s="1">
        <v>4.95</v>
      </c>
      <c r="F1268" s="1">
        <v>5.61</v>
      </c>
      <c r="G1268" s="6">
        <v>152</v>
      </c>
      <c r="H1268" s="9">
        <f t="shared" si="133"/>
        <v>20.476500000000001</v>
      </c>
      <c r="I1268" s="9">
        <f t="shared" si="134"/>
        <v>18.067499999999999</v>
      </c>
      <c r="J1268" s="9">
        <f t="shared" si="135"/>
        <v>21.940459999999998</v>
      </c>
      <c r="K1268" s="9">
        <f t="shared" si="136"/>
        <v>20.003979999999999</v>
      </c>
      <c r="L1268" s="7">
        <f t="shared" si="137"/>
        <v>0.47252000000000294</v>
      </c>
      <c r="M1268" s="10">
        <f t="shared" si="138"/>
        <v>3.87296</v>
      </c>
      <c r="N1268" s="7">
        <f t="shared" si="139"/>
        <v>2.4090000000000025</v>
      </c>
    </row>
    <row r="1269" spans="1:14">
      <c r="A1269" t="s">
        <v>29</v>
      </c>
      <c r="B1269" t="s">
        <v>21</v>
      </c>
      <c r="C1269">
        <v>39</v>
      </c>
      <c r="D1269" s="2">
        <v>11.728999999999999</v>
      </c>
      <c r="E1269" s="1">
        <v>6.57</v>
      </c>
      <c r="F1269" s="1">
        <v>7.7</v>
      </c>
      <c r="G1269" s="6">
        <v>152</v>
      </c>
      <c r="H1269" s="9">
        <f t="shared" si="133"/>
        <v>28.105</v>
      </c>
      <c r="I1269" s="9">
        <f t="shared" si="134"/>
        <v>23.980499999999999</v>
      </c>
      <c r="J1269" s="9">
        <f t="shared" si="135"/>
        <v>41.808579999999999</v>
      </c>
      <c r="K1269" s="9">
        <f t="shared" si="136"/>
        <v>32.894539999999999</v>
      </c>
      <c r="L1269" s="7">
        <f t="shared" si="137"/>
        <v>-4.7895399999999988</v>
      </c>
      <c r="M1269" s="10">
        <f t="shared" si="138"/>
        <v>17.82808</v>
      </c>
      <c r="N1269" s="7">
        <f t="shared" si="139"/>
        <v>4.1245000000000012</v>
      </c>
    </row>
    <row r="1270" spans="1:14">
      <c r="A1270" t="s">
        <v>29</v>
      </c>
      <c r="B1270" t="s">
        <v>21</v>
      </c>
      <c r="C1270">
        <v>40</v>
      </c>
      <c r="D1270" s="2">
        <v>1.7889999999999999</v>
      </c>
      <c r="E1270" s="1">
        <v>1.81</v>
      </c>
      <c r="F1270" s="1">
        <v>1.87</v>
      </c>
      <c r="G1270" s="6">
        <v>152</v>
      </c>
      <c r="H1270" s="9">
        <f t="shared" si="133"/>
        <v>6.8254999999999999</v>
      </c>
      <c r="I1270" s="9">
        <f t="shared" si="134"/>
        <v>6.6064999999999996</v>
      </c>
      <c r="J1270" s="9">
        <f t="shared" si="135"/>
        <v>9.32578</v>
      </c>
      <c r="K1270" s="9">
        <f t="shared" si="136"/>
        <v>7.9661399999999993</v>
      </c>
      <c r="L1270" s="7">
        <f t="shared" si="137"/>
        <v>-1.1406399999999994</v>
      </c>
      <c r="M1270" s="10">
        <f t="shared" si="138"/>
        <v>2.7192799999999999</v>
      </c>
      <c r="N1270" s="7">
        <f t="shared" si="139"/>
        <v>0.21900000000000031</v>
      </c>
    </row>
    <row r="1271" spans="1:14">
      <c r="A1271" t="s">
        <v>29</v>
      </c>
      <c r="B1271" t="s">
        <v>21</v>
      </c>
      <c r="C1271">
        <v>41</v>
      </c>
      <c r="D1271" s="2">
        <v>3.1539999999999999</v>
      </c>
      <c r="E1271" s="1">
        <v>1.58</v>
      </c>
      <c r="F1271" s="1">
        <v>1.68</v>
      </c>
      <c r="G1271" s="6">
        <v>152</v>
      </c>
      <c r="H1271" s="9">
        <f t="shared" si="133"/>
        <v>6.1319999999999997</v>
      </c>
      <c r="I1271" s="9">
        <f t="shared" si="134"/>
        <v>5.7670000000000003</v>
      </c>
      <c r="J1271" s="9">
        <f t="shared" si="135"/>
        <v>10.56108</v>
      </c>
      <c r="K1271" s="9">
        <f t="shared" si="136"/>
        <v>8.16404</v>
      </c>
      <c r="L1271" s="7">
        <f t="shared" si="137"/>
        <v>-2.0320400000000003</v>
      </c>
      <c r="M1271" s="10">
        <f t="shared" si="138"/>
        <v>4.7940800000000001</v>
      </c>
      <c r="N1271" s="7">
        <f t="shared" si="139"/>
        <v>0.36499999999999932</v>
      </c>
    </row>
    <row r="1272" spans="1:14">
      <c r="A1272" t="s">
        <v>29</v>
      </c>
      <c r="B1272" t="s">
        <v>21</v>
      </c>
      <c r="C1272">
        <v>42</v>
      </c>
      <c r="D1272" s="2">
        <v>2.1739999999999999</v>
      </c>
      <c r="E1272" s="1">
        <v>3.77</v>
      </c>
      <c r="F1272" s="1">
        <v>1.47</v>
      </c>
      <c r="G1272" s="6">
        <v>152</v>
      </c>
      <c r="H1272" s="9">
        <f t="shared" si="133"/>
        <v>5.3654999999999999</v>
      </c>
      <c r="I1272" s="9">
        <f t="shared" si="134"/>
        <v>13.7605</v>
      </c>
      <c r="J1272" s="9">
        <f t="shared" si="135"/>
        <v>17.064979999999998</v>
      </c>
      <c r="K1272" s="9">
        <f t="shared" si="136"/>
        <v>15.412739999999999</v>
      </c>
      <c r="L1272" s="7">
        <f t="shared" si="137"/>
        <v>-10.047239999999999</v>
      </c>
      <c r="M1272" s="10">
        <f t="shared" si="138"/>
        <v>3.3044799999999999</v>
      </c>
      <c r="N1272" s="7">
        <f t="shared" si="139"/>
        <v>-8.3949999999999996</v>
      </c>
    </row>
    <row r="1273" spans="1:14">
      <c r="A1273" t="s">
        <v>29</v>
      </c>
      <c r="B1273" t="s">
        <v>21</v>
      </c>
      <c r="C1273">
        <v>43</v>
      </c>
      <c r="D1273" s="2">
        <v>1.2829999999999999</v>
      </c>
      <c r="E1273" s="1">
        <v>1.89</v>
      </c>
      <c r="F1273" s="1">
        <v>1.47</v>
      </c>
      <c r="G1273" s="6">
        <v>152</v>
      </c>
      <c r="H1273" s="9">
        <f t="shared" si="133"/>
        <v>5.3654999999999999</v>
      </c>
      <c r="I1273" s="9">
        <f t="shared" si="134"/>
        <v>6.8984999999999994</v>
      </c>
      <c r="J1273" s="9">
        <f t="shared" si="135"/>
        <v>8.8486599999999989</v>
      </c>
      <c r="K1273" s="9">
        <f t="shared" si="136"/>
        <v>7.8735799999999987</v>
      </c>
      <c r="L1273" s="7">
        <f t="shared" si="137"/>
        <v>-2.5080799999999988</v>
      </c>
      <c r="M1273" s="10">
        <f t="shared" si="138"/>
        <v>1.9501599999999999</v>
      </c>
      <c r="N1273" s="7">
        <f t="shared" si="139"/>
        <v>-1.5329999999999995</v>
      </c>
    </row>
    <row r="1274" spans="1:14">
      <c r="A1274" t="s">
        <v>29</v>
      </c>
      <c r="B1274" t="s">
        <v>21</v>
      </c>
      <c r="C1274">
        <v>44</v>
      </c>
      <c r="D1274" s="2">
        <v>0.505</v>
      </c>
      <c r="E1274" s="1">
        <v>3.32</v>
      </c>
      <c r="F1274" s="1">
        <v>1.48</v>
      </c>
      <c r="G1274" s="6">
        <v>152</v>
      </c>
      <c r="H1274" s="9">
        <f t="shared" si="133"/>
        <v>5.4020000000000001</v>
      </c>
      <c r="I1274" s="9">
        <f t="shared" si="134"/>
        <v>12.117999999999999</v>
      </c>
      <c r="J1274" s="9">
        <f t="shared" si="135"/>
        <v>12.885599999999998</v>
      </c>
      <c r="K1274" s="9">
        <f t="shared" si="136"/>
        <v>12.501799999999999</v>
      </c>
      <c r="L1274" s="7">
        <f t="shared" si="137"/>
        <v>-7.0997999999999992</v>
      </c>
      <c r="M1274" s="10">
        <f t="shared" si="138"/>
        <v>0.76760000000000006</v>
      </c>
      <c r="N1274" s="7">
        <f t="shared" si="139"/>
        <v>-6.7159999999999984</v>
      </c>
    </row>
    <row r="1275" spans="1:14">
      <c r="A1275" t="s">
        <v>29</v>
      </c>
      <c r="B1275" t="s">
        <v>21</v>
      </c>
      <c r="C1275">
        <v>45</v>
      </c>
      <c r="D1275" s="2">
        <v>2.13</v>
      </c>
      <c r="E1275" s="1">
        <v>1.75</v>
      </c>
      <c r="F1275" s="1">
        <v>1.47</v>
      </c>
      <c r="G1275" s="6">
        <v>152</v>
      </c>
      <c r="H1275" s="9">
        <f t="shared" si="133"/>
        <v>5.3654999999999999</v>
      </c>
      <c r="I1275" s="9">
        <f t="shared" si="134"/>
        <v>6.3875000000000002</v>
      </c>
      <c r="J1275" s="9">
        <f t="shared" si="135"/>
        <v>9.6250999999999998</v>
      </c>
      <c r="K1275" s="9">
        <f t="shared" si="136"/>
        <v>8.0062999999999995</v>
      </c>
      <c r="L1275" s="7">
        <f t="shared" si="137"/>
        <v>-2.6407999999999996</v>
      </c>
      <c r="M1275" s="10">
        <f t="shared" si="138"/>
        <v>3.2376</v>
      </c>
      <c r="N1275" s="7">
        <f t="shared" si="139"/>
        <v>-1.0220000000000002</v>
      </c>
    </row>
    <row r="1276" spans="1:14">
      <c r="A1276" t="s">
        <v>29</v>
      </c>
      <c r="B1276" t="s">
        <v>21</v>
      </c>
      <c r="C1276">
        <v>46</v>
      </c>
      <c r="D1276" s="2">
        <v>1.589</v>
      </c>
      <c r="E1276" s="1">
        <v>1.76</v>
      </c>
      <c r="F1276" s="1">
        <v>1.47</v>
      </c>
      <c r="G1276" s="6">
        <v>152</v>
      </c>
      <c r="H1276" s="9">
        <f t="shared" si="133"/>
        <v>5.3654999999999999</v>
      </c>
      <c r="I1276" s="9">
        <f t="shared" si="134"/>
        <v>6.4239999999999995</v>
      </c>
      <c r="J1276" s="9">
        <f t="shared" si="135"/>
        <v>8.8392799999999987</v>
      </c>
      <c r="K1276" s="9">
        <f t="shared" si="136"/>
        <v>7.6316399999999991</v>
      </c>
      <c r="L1276" s="7">
        <f t="shared" si="137"/>
        <v>-2.2661399999999992</v>
      </c>
      <c r="M1276" s="10">
        <f t="shared" si="138"/>
        <v>2.4152800000000001</v>
      </c>
      <c r="N1276" s="7">
        <f t="shared" si="139"/>
        <v>-1.0584999999999996</v>
      </c>
    </row>
    <row r="1277" spans="1:14">
      <c r="A1277" t="s">
        <v>29</v>
      </c>
      <c r="B1277" t="s">
        <v>21</v>
      </c>
      <c r="C1277">
        <v>47</v>
      </c>
      <c r="D1277" s="2">
        <v>13.057</v>
      </c>
      <c r="E1277" s="1">
        <v>4.67</v>
      </c>
      <c r="F1277" s="1">
        <v>5.49</v>
      </c>
      <c r="G1277" s="6">
        <v>152</v>
      </c>
      <c r="H1277" s="9">
        <f t="shared" si="133"/>
        <v>20.038499999999999</v>
      </c>
      <c r="I1277" s="9">
        <f t="shared" si="134"/>
        <v>17.045500000000001</v>
      </c>
      <c r="J1277" s="9">
        <f t="shared" si="135"/>
        <v>36.892139999999998</v>
      </c>
      <c r="K1277" s="9">
        <f t="shared" si="136"/>
        <v>26.968820000000001</v>
      </c>
      <c r="L1277" s="7">
        <f t="shared" si="137"/>
        <v>-6.9303200000000018</v>
      </c>
      <c r="M1277" s="10">
        <f t="shared" si="138"/>
        <v>19.846640000000001</v>
      </c>
      <c r="N1277" s="7">
        <f t="shared" si="139"/>
        <v>2.9929999999999986</v>
      </c>
    </row>
    <row r="1278" spans="1:14">
      <c r="A1278" t="s">
        <v>29</v>
      </c>
      <c r="B1278" t="s">
        <v>21</v>
      </c>
      <c r="C1278">
        <v>48</v>
      </c>
      <c r="D1278" s="2">
        <v>2.2250000000000001</v>
      </c>
      <c r="E1278" s="1">
        <v>2.64</v>
      </c>
      <c r="F1278" s="1">
        <v>1.6</v>
      </c>
      <c r="G1278" s="6">
        <v>152</v>
      </c>
      <c r="H1278" s="9">
        <f t="shared" si="133"/>
        <v>5.84</v>
      </c>
      <c r="I1278" s="9">
        <f t="shared" si="134"/>
        <v>9.636000000000001</v>
      </c>
      <c r="J1278" s="9">
        <f t="shared" si="135"/>
        <v>13.018000000000001</v>
      </c>
      <c r="K1278" s="9">
        <f t="shared" si="136"/>
        <v>11.327000000000002</v>
      </c>
      <c r="L1278" s="7">
        <f t="shared" si="137"/>
        <v>-5.4870000000000019</v>
      </c>
      <c r="M1278" s="10">
        <f t="shared" si="138"/>
        <v>3.3819999999999997</v>
      </c>
      <c r="N1278" s="7">
        <f t="shared" si="139"/>
        <v>-3.7960000000000012</v>
      </c>
    </row>
    <row r="1279" spans="1:14">
      <c r="A1279" t="s">
        <v>29</v>
      </c>
      <c r="B1279" t="s">
        <v>21</v>
      </c>
      <c r="C1279">
        <v>49</v>
      </c>
      <c r="D1279" s="2">
        <v>25.94</v>
      </c>
      <c r="E1279" s="1">
        <v>1.95</v>
      </c>
      <c r="F1279" s="1">
        <v>2.25</v>
      </c>
      <c r="G1279" s="6">
        <v>152</v>
      </c>
      <c r="H1279" s="9">
        <f t="shared" si="133"/>
        <v>8.2125000000000004</v>
      </c>
      <c r="I1279" s="9">
        <f t="shared" si="134"/>
        <v>7.1174999999999997</v>
      </c>
      <c r="J1279" s="9">
        <f t="shared" si="135"/>
        <v>46.546300000000002</v>
      </c>
      <c r="K1279" s="9">
        <f t="shared" si="136"/>
        <v>26.831900000000001</v>
      </c>
      <c r="L1279" s="7">
        <f t="shared" si="137"/>
        <v>-18.619399999999999</v>
      </c>
      <c r="M1279" s="10">
        <f t="shared" si="138"/>
        <v>39.428800000000003</v>
      </c>
      <c r="N1279" s="7">
        <f t="shared" si="139"/>
        <v>1.0950000000000006</v>
      </c>
    </row>
    <row r="1280" spans="1:14">
      <c r="A1280" t="s">
        <v>29</v>
      </c>
      <c r="B1280" t="s">
        <v>21</v>
      </c>
      <c r="C1280">
        <v>50</v>
      </c>
      <c r="D1280" s="2">
        <v>0</v>
      </c>
      <c r="E1280" s="1">
        <v>1.76</v>
      </c>
      <c r="F1280" s="1">
        <v>2.04</v>
      </c>
      <c r="G1280" s="6">
        <v>152</v>
      </c>
      <c r="H1280" s="9">
        <f t="shared" si="133"/>
        <v>7.4459999999999997</v>
      </c>
      <c r="I1280" s="9">
        <f t="shared" si="134"/>
        <v>6.4239999999999995</v>
      </c>
      <c r="J1280" s="9">
        <f t="shared" si="135"/>
        <v>6.4239999999999995</v>
      </c>
      <c r="K1280" s="9">
        <f t="shared" si="136"/>
        <v>6.4239999999999995</v>
      </c>
      <c r="L1280" s="7">
        <f t="shared" si="137"/>
        <v>1.0220000000000002</v>
      </c>
      <c r="M1280" s="10">
        <f t="shared" si="138"/>
        <v>0</v>
      </c>
      <c r="N1280" s="7">
        <f t="shared" si="139"/>
        <v>1.0220000000000002</v>
      </c>
    </row>
    <row r="1281" spans="1:14">
      <c r="A1281" t="s">
        <v>29</v>
      </c>
      <c r="B1281" t="s">
        <v>21</v>
      </c>
      <c r="C1281">
        <v>51</v>
      </c>
      <c r="D1281" s="2">
        <v>4.0730000000000004</v>
      </c>
      <c r="E1281" s="1">
        <v>1.91</v>
      </c>
      <c r="F1281" s="1">
        <v>1.56</v>
      </c>
      <c r="G1281" s="6">
        <v>152</v>
      </c>
      <c r="H1281" s="9">
        <f t="shared" si="133"/>
        <v>5.694</v>
      </c>
      <c r="I1281" s="9">
        <f t="shared" si="134"/>
        <v>6.9714999999999998</v>
      </c>
      <c r="J1281" s="9">
        <f t="shared" si="135"/>
        <v>13.162459999999999</v>
      </c>
      <c r="K1281" s="9">
        <f t="shared" si="136"/>
        <v>10.066979999999999</v>
      </c>
      <c r="L1281" s="7">
        <f t="shared" si="137"/>
        <v>-4.3729799999999992</v>
      </c>
      <c r="M1281" s="10">
        <f t="shared" si="138"/>
        <v>6.1909600000000005</v>
      </c>
      <c r="N1281" s="7">
        <f t="shared" si="139"/>
        <v>-1.2774999999999999</v>
      </c>
    </row>
    <row r="1282" spans="1:14">
      <c r="A1282" t="s">
        <v>29</v>
      </c>
      <c r="B1282" t="s">
        <v>21</v>
      </c>
      <c r="C1282">
        <v>52</v>
      </c>
      <c r="D1282" s="2">
        <v>0.17899999999999999</v>
      </c>
      <c r="E1282" s="1">
        <v>1.38</v>
      </c>
      <c r="F1282" s="1">
        <v>1.56</v>
      </c>
      <c r="G1282" s="6">
        <v>152</v>
      </c>
      <c r="H1282" s="9">
        <f t="shared" ref="H1282:H1345" si="140">3.65*F1282</f>
        <v>5.694</v>
      </c>
      <c r="I1282" s="9">
        <f t="shared" ref="I1282:I1345" si="141">3.65*E1282</f>
        <v>5.0369999999999999</v>
      </c>
      <c r="J1282" s="9">
        <f t="shared" ref="J1282:J1345" si="142">I1282+0.01*G1282*D1282</f>
        <v>5.3090799999999998</v>
      </c>
      <c r="K1282" s="9">
        <f t="shared" ref="K1282:K1345" si="143">AVERAGE(I1282:J1282)</f>
        <v>5.1730400000000003</v>
      </c>
      <c r="L1282" s="7">
        <f t="shared" ref="L1282:L1345" si="144">H1282-K1282</f>
        <v>0.52095999999999965</v>
      </c>
      <c r="M1282" s="10">
        <f t="shared" ref="M1282:M1345" si="145">D1282*G1282/100</f>
        <v>0.27207999999999999</v>
      </c>
      <c r="N1282" s="7">
        <f t="shared" ref="N1282:N1345" si="146">H1282-I1282</f>
        <v>0.65700000000000003</v>
      </c>
    </row>
    <row r="1283" spans="1:14">
      <c r="A1283" t="s">
        <v>29</v>
      </c>
      <c r="B1283" t="s">
        <v>21</v>
      </c>
      <c r="C1283">
        <v>53</v>
      </c>
      <c r="D1283" s="2">
        <v>1.9510000000000001</v>
      </c>
      <c r="E1283" s="1">
        <v>4.26</v>
      </c>
      <c r="F1283" s="1">
        <v>1.56</v>
      </c>
      <c r="G1283" s="6">
        <v>152</v>
      </c>
      <c r="H1283" s="9">
        <f t="shared" si="140"/>
        <v>5.694</v>
      </c>
      <c r="I1283" s="9">
        <f t="shared" si="141"/>
        <v>15.548999999999999</v>
      </c>
      <c r="J1283" s="9">
        <f t="shared" si="142"/>
        <v>18.514520000000001</v>
      </c>
      <c r="K1283" s="9">
        <f t="shared" si="143"/>
        <v>17.031759999999998</v>
      </c>
      <c r="L1283" s="7">
        <f t="shared" si="144"/>
        <v>-11.337759999999999</v>
      </c>
      <c r="M1283" s="10">
        <f t="shared" si="145"/>
        <v>2.9655200000000002</v>
      </c>
      <c r="N1283" s="7">
        <f t="shared" si="146"/>
        <v>-9.8550000000000004</v>
      </c>
    </row>
    <row r="1284" spans="1:14">
      <c r="A1284" t="s">
        <v>29</v>
      </c>
      <c r="B1284" t="s">
        <v>21</v>
      </c>
      <c r="C1284">
        <v>54</v>
      </c>
      <c r="D1284" s="2">
        <v>2.1219999999999999</v>
      </c>
      <c r="E1284" s="1">
        <v>1.98</v>
      </c>
      <c r="F1284" s="1">
        <v>1.56</v>
      </c>
      <c r="G1284" s="6">
        <v>152</v>
      </c>
      <c r="H1284" s="9">
        <f t="shared" si="140"/>
        <v>5.694</v>
      </c>
      <c r="I1284" s="9">
        <f t="shared" si="141"/>
        <v>7.2269999999999994</v>
      </c>
      <c r="J1284" s="9">
        <f t="shared" si="142"/>
        <v>10.452439999999999</v>
      </c>
      <c r="K1284" s="9">
        <f t="shared" si="143"/>
        <v>8.8397199999999998</v>
      </c>
      <c r="L1284" s="7">
        <f t="shared" si="144"/>
        <v>-3.1457199999999998</v>
      </c>
      <c r="M1284" s="10">
        <f t="shared" si="145"/>
        <v>3.2254399999999999</v>
      </c>
      <c r="N1284" s="7">
        <f t="shared" si="146"/>
        <v>-1.5329999999999995</v>
      </c>
    </row>
    <row r="1285" spans="1:14">
      <c r="A1285" t="s">
        <v>29</v>
      </c>
      <c r="B1285" t="s">
        <v>21</v>
      </c>
      <c r="C1285">
        <v>55</v>
      </c>
      <c r="D1285" s="2">
        <v>1.274</v>
      </c>
      <c r="E1285" s="1">
        <v>1.86</v>
      </c>
      <c r="F1285" s="1">
        <v>1.56</v>
      </c>
      <c r="G1285" s="6">
        <v>152</v>
      </c>
      <c r="H1285" s="9">
        <f t="shared" si="140"/>
        <v>5.694</v>
      </c>
      <c r="I1285" s="9">
        <f t="shared" si="141"/>
        <v>6.7890000000000006</v>
      </c>
      <c r="J1285" s="9">
        <f t="shared" si="142"/>
        <v>8.725480000000001</v>
      </c>
      <c r="K1285" s="9">
        <f t="shared" si="143"/>
        <v>7.7572400000000012</v>
      </c>
      <c r="L1285" s="7">
        <f t="shared" si="144"/>
        <v>-2.0632400000000013</v>
      </c>
      <c r="M1285" s="10">
        <f t="shared" si="145"/>
        <v>1.93648</v>
      </c>
      <c r="N1285" s="7">
        <f t="shared" si="146"/>
        <v>-1.0950000000000006</v>
      </c>
    </row>
    <row r="1286" spans="1:14">
      <c r="A1286" t="s">
        <v>29</v>
      </c>
      <c r="B1286" t="s">
        <v>21</v>
      </c>
      <c r="C1286">
        <v>56</v>
      </c>
      <c r="D1286" s="2">
        <v>18.265999999999998</v>
      </c>
      <c r="E1286" s="1">
        <v>1.47</v>
      </c>
      <c r="F1286" s="1">
        <v>1.56</v>
      </c>
      <c r="G1286" s="6">
        <v>152</v>
      </c>
      <c r="H1286" s="9">
        <f t="shared" si="140"/>
        <v>5.694</v>
      </c>
      <c r="I1286" s="9">
        <f t="shared" si="141"/>
        <v>5.3654999999999999</v>
      </c>
      <c r="J1286" s="9">
        <f t="shared" si="142"/>
        <v>33.129819999999995</v>
      </c>
      <c r="K1286" s="9">
        <f t="shared" si="143"/>
        <v>19.247659999999996</v>
      </c>
      <c r="L1286" s="7">
        <f t="shared" si="144"/>
        <v>-13.553659999999997</v>
      </c>
      <c r="M1286" s="10">
        <f t="shared" si="145"/>
        <v>27.764319999999998</v>
      </c>
      <c r="N1286" s="7">
        <f t="shared" si="146"/>
        <v>0.32850000000000001</v>
      </c>
    </row>
    <row r="1287" spans="1:14">
      <c r="A1287" t="s">
        <v>29</v>
      </c>
      <c r="B1287" t="s">
        <v>21</v>
      </c>
      <c r="C1287">
        <v>57</v>
      </c>
      <c r="D1287" s="2">
        <v>2.165</v>
      </c>
      <c r="E1287" s="1">
        <v>1.82</v>
      </c>
      <c r="F1287" s="1">
        <v>1.56</v>
      </c>
      <c r="G1287" s="6">
        <v>152</v>
      </c>
      <c r="H1287" s="9">
        <f t="shared" si="140"/>
        <v>5.694</v>
      </c>
      <c r="I1287" s="9">
        <f t="shared" si="141"/>
        <v>6.6429999999999998</v>
      </c>
      <c r="J1287" s="9">
        <f t="shared" si="142"/>
        <v>9.9337999999999997</v>
      </c>
      <c r="K1287" s="9">
        <f t="shared" si="143"/>
        <v>8.2883999999999993</v>
      </c>
      <c r="L1287" s="7">
        <f t="shared" si="144"/>
        <v>-2.5943999999999994</v>
      </c>
      <c r="M1287" s="10">
        <f t="shared" si="145"/>
        <v>3.2907999999999999</v>
      </c>
      <c r="N1287" s="7">
        <f t="shared" si="146"/>
        <v>-0.94899999999999984</v>
      </c>
    </row>
    <row r="1288" spans="1:14">
      <c r="A1288" t="s">
        <v>29</v>
      </c>
      <c r="B1288" t="s">
        <v>21</v>
      </c>
      <c r="C1288">
        <v>58</v>
      </c>
      <c r="D1288" s="2">
        <v>1.944</v>
      </c>
      <c r="E1288" s="1">
        <v>1.45</v>
      </c>
      <c r="F1288" s="1">
        <v>1.56</v>
      </c>
      <c r="G1288" s="6">
        <v>152</v>
      </c>
      <c r="H1288" s="9">
        <f t="shared" si="140"/>
        <v>5.694</v>
      </c>
      <c r="I1288" s="9">
        <f t="shared" si="141"/>
        <v>5.2924999999999995</v>
      </c>
      <c r="J1288" s="9">
        <f t="shared" si="142"/>
        <v>8.2473799999999997</v>
      </c>
      <c r="K1288" s="9">
        <f t="shared" si="143"/>
        <v>6.7699400000000001</v>
      </c>
      <c r="L1288" s="7">
        <f t="shared" si="144"/>
        <v>-1.0759400000000001</v>
      </c>
      <c r="M1288" s="10">
        <f t="shared" si="145"/>
        <v>2.9548800000000002</v>
      </c>
      <c r="N1288" s="7">
        <f t="shared" si="146"/>
        <v>0.40150000000000041</v>
      </c>
    </row>
    <row r="1289" spans="1:14">
      <c r="A1289" t="s">
        <v>29</v>
      </c>
      <c r="B1289" t="s">
        <v>21</v>
      </c>
      <c r="C1289">
        <v>59</v>
      </c>
      <c r="D1289" s="2">
        <v>3.4180000000000001</v>
      </c>
      <c r="E1289" s="1">
        <v>1.57</v>
      </c>
      <c r="F1289" s="1">
        <v>1.56</v>
      </c>
      <c r="G1289" s="6">
        <v>152</v>
      </c>
      <c r="H1289" s="9">
        <f t="shared" si="140"/>
        <v>5.694</v>
      </c>
      <c r="I1289" s="9">
        <f t="shared" si="141"/>
        <v>5.7305000000000001</v>
      </c>
      <c r="J1289" s="9">
        <f t="shared" si="142"/>
        <v>10.92586</v>
      </c>
      <c r="K1289" s="9">
        <f t="shared" si="143"/>
        <v>8.3281799999999997</v>
      </c>
      <c r="L1289" s="7">
        <f t="shared" si="144"/>
        <v>-2.6341799999999997</v>
      </c>
      <c r="M1289" s="10">
        <f t="shared" si="145"/>
        <v>5.1953600000000009</v>
      </c>
      <c r="N1289" s="7">
        <f t="shared" si="146"/>
        <v>-3.6500000000000199E-2</v>
      </c>
    </row>
    <row r="1290" spans="1:14">
      <c r="A1290" t="s">
        <v>29</v>
      </c>
      <c r="B1290" t="s">
        <v>21</v>
      </c>
      <c r="C1290">
        <v>60</v>
      </c>
      <c r="D1290" s="2">
        <v>0.753</v>
      </c>
      <c r="E1290" s="1">
        <v>1.88</v>
      </c>
      <c r="F1290" s="1">
        <v>1.56</v>
      </c>
      <c r="G1290" s="6">
        <v>152</v>
      </c>
      <c r="H1290" s="9">
        <f t="shared" si="140"/>
        <v>5.694</v>
      </c>
      <c r="I1290" s="9">
        <f t="shared" si="141"/>
        <v>6.8619999999999992</v>
      </c>
      <c r="J1290" s="9">
        <f t="shared" si="142"/>
        <v>8.0065599999999986</v>
      </c>
      <c r="K1290" s="9">
        <f t="shared" si="143"/>
        <v>7.4342799999999993</v>
      </c>
      <c r="L1290" s="7">
        <f t="shared" si="144"/>
        <v>-1.7402799999999994</v>
      </c>
      <c r="M1290" s="10">
        <f t="shared" si="145"/>
        <v>1.14456</v>
      </c>
      <c r="N1290" s="7">
        <f t="shared" si="146"/>
        <v>-1.1679999999999993</v>
      </c>
    </row>
    <row r="1291" spans="1:14">
      <c r="A1291" t="s">
        <v>29</v>
      </c>
      <c r="B1291" t="s">
        <v>21</v>
      </c>
      <c r="C1291">
        <v>61</v>
      </c>
      <c r="D1291" s="2">
        <v>3.9340000000000002</v>
      </c>
      <c r="E1291" s="1">
        <v>1.48</v>
      </c>
      <c r="F1291" s="1">
        <v>1.56</v>
      </c>
      <c r="G1291" s="6">
        <v>152</v>
      </c>
      <c r="H1291" s="9">
        <f t="shared" si="140"/>
        <v>5.694</v>
      </c>
      <c r="I1291" s="9">
        <f t="shared" si="141"/>
        <v>5.4020000000000001</v>
      </c>
      <c r="J1291" s="9">
        <f t="shared" si="142"/>
        <v>11.381679999999999</v>
      </c>
      <c r="K1291" s="9">
        <f t="shared" si="143"/>
        <v>8.3918400000000002</v>
      </c>
      <c r="L1291" s="7">
        <f t="shared" si="144"/>
        <v>-2.6978400000000002</v>
      </c>
      <c r="M1291" s="10">
        <f t="shared" si="145"/>
        <v>5.979680000000001</v>
      </c>
      <c r="N1291" s="7">
        <f t="shared" si="146"/>
        <v>0.29199999999999982</v>
      </c>
    </row>
    <row r="1292" spans="1:14">
      <c r="A1292" t="s">
        <v>29</v>
      </c>
      <c r="B1292" t="s">
        <v>21</v>
      </c>
      <c r="C1292">
        <v>62</v>
      </c>
      <c r="D1292" s="2">
        <v>3.84</v>
      </c>
      <c r="E1292" s="1">
        <v>1.53</v>
      </c>
      <c r="F1292" s="1">
        <v>1.56</v>
      </c>
      <c r="G1292" s="6">
        <v>152</v>
      </c>
      <c r="H1292" s="9">
        <f t="shared" si="140"/>
        <v>5.694</v>
      </c>
      <c r="I1292" s="9">
        <f t="shared" si="141"/>
        <v>5.5845000000000002</v>
      </c>
      <c r="J1292" s="9">
        <f t="shared" si="142"/>
        <v>11.4213</v>
      </c>
      <c r="K1292" s="9">
        <f t="shared" si="143"/>
        <v>8.5029000000000003</v>
      </c>
      <c r="L1292" s="7">
        <f t="shared" si="144"/>
        <v>-2.8089000000000004</v>
      </c>
      <c r="M1292" s="10">
        <f t="shared" si="145"/>
        <v>5.8367999999999993</v>
      </c>
      <c r="N1292" s="7">
        <f t="shared" si="146"/>
        <v>0.10949999999999971</v>
      </c>
    </row>
    <row r="1293" spans="1:14">
      <c r="A1293" t="s">
        <v>29</v>
      </c>
      <c r="B1293" t="s">
        <v>21</v>
      </c>
      <c r="C1293">
        <v>63</v>
      </c>
      <c r="D1293" s="2">
        <v>3.8690000000000002</v>
      </c>
      <c r="E1293" s="1">
        <v>1.52</v>
      </c>
      <c r="F1293" s="1">
        <v>1.56</v>
      </c>
      <c r="G1293" s="6">
        <v>152</v>
      </c>
      <c r="H1293" s="9">
        <f t="shared" si="140"/>
        <v>5.694</v>
      </c>
      <c r="I1293" s="9">
        <f t="shared" si="141"/>
        <v>5.548</v>
      </c>
      <c r="J1293" s="9">
        <f t="shared" si="142"/>
        <v>11.428879999999999</v>
      </c>
      <c r="K1293" s="9">
        <f t="shared" si="143"/>
        <v>8.4884400000000007</v>
      </c>
      <c r="L1293" s="7">
        <f t="shared" si="144"/>
        <v>-2.7944400000000007</v>
      </c>
      <c r="M1293" s="10">
        <f t="shared" si="145"/>
        <v>5.8808800000000012</v>
      </c>
      <c r="N1293" s="7">
        <f t="shared" si="146"/>
        <v>0.14599999999999991</v>
      </c>
    </row>
    <row r="1294" spans="1:14">
      <c r="A1294" t="s">
        <v>29</v>
      </c>
      <c r="B1294" t="s">
        <v>21</v>
      </c>
      <c r="C1294">
        <v>64</v>
      </c>
      <c r="D1294" s="2">
        <v>0.755</v>
      </c>
      <c r="E1294" s="1">
        <v>1.77</v>
      </c>
      <c r="F1294" s="1">
        <v>1.56</v>
      </c>
      <c r="G1294" s="6">
        <v>152</v>
      </c>
      <c r="H1294" s="9">
        <f t="shared" si="140"/>
        <v>5.694</v>
      </c>
      <c r="I1294" s="9">
        <f t="shared" si="141"/>
        <v>6.4604999999999997</v>
      </c>
      <c r="J1294" s="9">
        <f t="shared" si="142"/>
        <v>7.6080999999999994</v>
      </c>
      <c r="K1294" s="9">
        <f t="shared" si="143"/>
        <v>7.0343</v>
      </c>
      <c r="L1294" s="7">
        <f t="shared" si="144"/>
        <v>-1.3403</v>
      </c>
      <c r="M1294" s="10">
        <f t="shared" si="145"/>
        <v>1.1476</v>
      </c>
      <c r="N1294" s="7">
        <f t="shared" si="146"/>
        <v>-0.76649999999999974</v>
      </c>
    </row>
    <row r="1295" spans="1:14">
      <c r="A1295" t="s">
        <v>29</v>
      </c>
      <c r="B1295" t="s">
        <v>21</v>
      </c>
      <c r="C1295">
        <v>65</v>
      </c>
      <c r="D1295" s="2">
        <v>0.70599999999999996</v>
      </c>
      <c r="E1295" s="1">
        <v>1.98</v>
      </c>
      <c r="F1295" s="1">
        <v>1.56</v>
      </c>
      <c r="G1295" s="6">
        <v>152</v>
      </c>
      <c r="H1295" s="9">
        <f t="shared" si="140"/>
        <v>5.694</v>
      </c>
      <c r="I1295" s="9">
        <f t="shared" si="141"/>
        <v>7.2269999999999994</v>
      </c>
      <c r="J1295" s="9">
        <f t="shared" si="142"/>
        <v>8.3001199999999997</v>
      </c>
      <c r="K1295" s="9">
        <f t="shared" si="143"/>
        <v>7.76356</v>
      </c>
      <c r="L1295" s="7">
        <f t="shared" si="144"/>
        <v>-2.0695600000000001</v>
      </c>
      <c r="M1295" s="10">
        <f t="shared" si="145"/>
        <v>1.0731200000000001</v>
      </c>
      <c r="N1295" s="7">
        <f t="shared" si="146"/>
        <v>-1.5329999999999995</v>
      </c>
    </row>
    <row r="1296" spans="1:14">
      <c r="A1296" t="s">
        <v>29</v>
      </c>
      <c r="B1296" t="s">
        <v>21</v>
      </c>
      <c r="C1296">
        <v>66</v>
      </c>
      <c r="D1296" s="2">
        <v>1.5940000000000001</v>
      </c>
      <c r="E1296" s="1">
        <v>2.2000000000000002</v>
      </c>
      <c r="F1296" s="1">
        <v>1.56</v>
      </c>
      <c r="G1296" s="6">
        <v>152</v>
      </c>
      <c r="H1296" s="9">
        <f t="shared" si="140"/>
        <v>5.694</v>
      </c>
      <c r="I1296" s="9">
        <f t="shared" si="141"/>
        <v>8.0300000000000011</v>
      </c>
      <c r="J1296" s="9">
        <f t="shared" si="142"/>
        <v>10.45288</v>
      </c>
      <c r="K1296" s="9">
        <f t="shared" si="143"/>
        <v>9.2414400000000008</v>
      </c>
      <c r="L1296" s="7">
        <f t="shared" si="144"/>
        <v>-3.5474400000000008</v>
      </c>
      <c r="M1296" s="10">
        <f t="shared" si="145"/>
        <v>2.4228800000000001</v>
      </c>
      <c r="N1296" s="7">
        <f t="shared" si="146"/>
        <v>-2.3360000000000012</v>
      </c>
    </row>
    <row r="1297" spans="1:14">
      <c r="A1297" t="s">
        <v>29</v>
      </c>
      <c r="B1297" t="s">
        <v>21</v>
      </c>
      <c r="C1297">
        <v>67</v>
      </c>
      <c r="D1297" s="2">
        <v>0.75600000000000001</v>
      </c>
      <c r="E1297" s="1">
        <v>1.76</v>
      </c>
      <c r="F1297" s="1">
        <v>1.56</v>
      </c>
      <c r="G1297" s="6">
        <v>152</v>
      </c>
      <c r="H1297" s="9">
        <f t="shared" si="140"/>
        <v>5.694</v>
      </c>
      <c r="I1297" s="9">
        <f t="shared" si="141"/>
        <v>6.4239999999999995</v>
      </c>
      <c r="J1297" s="9">
        <f t="shared" si="142"/>
        <v>7.5731199999999994</v>
      </c>
      <c r="K1297" s="9">
        <f t="shared" si="143"/>
        <v>6.9985599999999994</v>
      </c>
      <c r="L1297" s="7">
        <f t="shared" si="144"/>
        <v>-1.3045599999999995</v>
      </c>
      <c r="M1297" s="10">
        <f t="shared" si="145"/>
        <v>1.1491200000000001</v>
      </c>
      <c r="N1297" s="7">
        <f t="shared" si="146"/>
        <v>-0.72999999999999954</v>
      </c>
    </row>
    <row r="1298" spans="1:14">
      <c r="A1298" t="s">
        <v>29</v>
      </c>
      <c r="B1298" t="s">
        <v>21</v>
      </c>
      <c r="C1298">
        <v>68</v>
      </c>
      <c r="D1298" s="2">
        <v>3.698</v>
      </c>
      <c r="E1298" s="1">
        <v>1.57</v>
      </c>
      <c r="F1298" s="1">
        <v>1.56</v>
      </c>
      <c r="G1298" s="6">
        <v>152</v>
      </c>
      <c r="H1298" s="9">
        <f t="shared" si="140"/>
        <v>5.694</v>
      </c>
      <c r="I1298" s="9">
        <f t="shared" si="141"/>
        <v>5.7305000000000001</v>
      </c>
      <c r="J1298" s="9">
        <f t="shared" si="142"/>
        <v>11.351459999999999</v>
      </c>
      <c r="K1298" s="9">
        <f t="shared" si="143"/>
        <v>8.5409799999999994</v>
      </c>
      <c r="L1298" s="7">
        <f t="shared" si="144"/>
        <v>-2.8469799999999994</v>
      </c>
      <c r="M1298" s="10">
        <f t="shared" si="145"/>
        <v>5.6209600000000002</v>
      </c>
      <c r="N1298" s="7">
        <f t="shared" si="146"/>
        <v>-3.6500000000000199E-2</v>
      </c>
    </row>
    <row r="1299" spans="1:14">
      <c r="A1299" t="s">
        <v>29</v>
      </c>
      <c r="B1299" t="s">
        <v>21</v>
      </c>
      <c r="C1299">
        <v>69</v>
      </c>
      <c r="D1299" s="2">
        <v>17.87</v>
      </c>
      <c r="E1299" s="1">
        <v>1.58</v>
      </c>
      <c r="F1299" s="1">
        <v>1.59</v>
      </c>
      <c r="G1299" s="6">
        <v>152</v>
      </c>
      <c r="H1299" s="9">
        <f t="shared" si="140"/>
        <v>5.8035000000000005</v>
      </c>
      <c r="I1299" s="9">
        <f t="shared" si="141"/>
        <v>5.7670000000000003</v>
      </c>
      <c r="J1299" s="9">
        <f t="shared" si="142"/>
        <v>32.929400000000001</v>
      </c>
      <c r="K1299" s="9">
        <f t="shared" si="143"/>
        <v>19.348200000000002</v>
      </c>
      <c r="L1299" s="7">
        <f t="shared" si="144"/>
        <v>-13.544700000000002</v>
      </c>
      <c r="M1299" s="10">
        <f t="shared" si="145"/>
        <v>27.162400000000002</v>
      </c>
      <c r="N1299" s="7">
        <f t="shared" si="146"/>
        <v>3.6500000000000199E-2</v>
      </c>
    </row>
    <row r="1300" spans="1:14">
      <c r="A1300" t="s">
        <v>29</v>
      </c>
      <c r="B1300" t="s">
        <v>21</v>
      </c>
      <c r="C1300">
        <v>70</v>
      </c>
      <c r="D1300" s="2">
        <v>3.7570000000000001</v>
      </c>
      <c r="E1300" s="1">
        <v>1.49</v>
      </c>
      <c r="F1300" s="1">
        <v>1.56</v>
      </c>
      <c r="G1300" s="6">
        <v>152</v>
      </c>
      <c r="H1300" s="9">
        <f t="shared" si="140"/>
        <v>5.694</v>
      </c>
      <c r="I1300" s="9">
        <f t="shared" si="141"/>
        <v>5.4384999999999994</v>
      </c>
      <c r="J1300" s="9">
        <f t="shared" si="142"/>
        <v>11.149139999999999</v>
      </c>
      <c r="K1300" s="9">
        <f t="shared" si="143"/>
        <v>8.2938200000000002</v>
      </c>
      <c r="L1300" s="7">
        <f t="shared" si="144"/>
        <v>-2.5998200000000002</v>
      </c>
      <c r="M1300" s="10">
        <f t="shared" si="145"/>
        <v>5.7106399999999997</v>
      </c>
      <c r="N1300" s="7">
        <f t="shared" si="146"/>
        <v>0.2555000000000005</v>
      </c>
    </row>
    <row r="1301" spans="1:14">
      <c r="A1301" t="s">
        <v>29</v>
      </c>
      <c r="B1301" t="s">
        <v>21</v>
      </c>
      <c r="C1301">
        <v>71</v>
      </c>
      <c r="D1301" s="2">
        <v>1.4970000000000001</v>
      </c>
      <c r="E1301" s="1">
        <v>1.76</v>
      </c>
      <c r="F1301" s="1">
        <v>1.68</v>
      </c>
      <c r="G1301" s="6">
        <v>152</v>
      </c>
      <c r="H1301" s="9">
        <f t="shared" si="140"/>
        <v>6.1319999999999997</v>
      </c>
      <c r="I1301" s="9">
        <f t="shared" si="141"/>
        <v>6.4239999999999995</v>
      </c>
      <c r="J1301" s="9">
        <f t="shared" si="142"/>
        <v>8.6994399999999992</v>
      </c>
      <c r="K1301" s="9">
        <f t="shared" si="143"/>
        <v>7.5617199999999993</v>
      </c>
      <c r="L1301" s="7">
        <f t="shared" si="144"/>
        <v>-1.4297199999999997</v>
      </c>
      <c r="M1301" s="10">
        <f t="shared" si="145"/>
        <v>2.2754400000000001</v>
      </c>
      <c r="N1301" s="7">
        <f t="shared" si="146"/>
        <v>-0.29199999999999982</v>
      </c>
    </row>
    <row r="1302" spans="1:14">
      <c r="A1302" t="s">
        <v>29</v>
      </c>
      <c r="B1302" t="s">
        <v>21</v>
      </c>
      <c r="C1302">
        <v>72</v>
      </c>
      <c r="D1302" s="2">
        <v>0.17899999999999999</v>
      </c>
      <c r="E1302" s="1">
        <v>1.39</v>
      </c>
      <c r="F1302" s="1">
        <v>1.56</v>
      </c>
      <c r="G1302" s="6">
        <v>152</v>
      </c>
      <c r="H1302" s="9">
        <f t="shared" si="140"/>
        <v>5.694</v>
      </c>
      <c r="I1302" s="9">
        <f t="shared" si="141"/>
        <v>5.0734999999999992</v>
      </c>
      <c r="J1302" s="9">
        <f t="shared" si="142"/>
        <v>5.3455799999999991</v>
      </c>
      <c r="K1302" s="9">
        <f t="shared" si="143"/>
        <v>5.2095399999999987</v>
      </c>
      <c r="L1302" s="7">
        <f t="shared" si="144"/>
        <v>0.48446000000000122</v>
      </c>
      <c r="M1302" s="10">
        <f t="shared" si="145"/>
        <v>0.27207999999999999</v>
      </c>
      <c r="N1302" s="7">
        <f t="shared" si="146"/>
        <v>0.62050000000000072</v>
      </c>
    </row>
    <row r="1303" spans="1:14">
      <c r="A1303" t="s">
        <v>29</v>
      </c>
      <c r="B1303" t="s">
        <v>21</v>
      </c>
      <c r="C1303">
        <v>73</v>
      </c>
      <c r="D1303" s="2">
        <v>1.165</v>
      </c>
      <c r="E1303" s="1">
        <v>3.86</v>
      </c>
      <c r="F1303" s="1">
        <v>4.41</v>
      </c>
      <c r="G1303" s="6">
        <v>152</v>
      </c>
      <c r="H1303" s="9">
        <f t="shared" si="140"/>
        <v>16.096499999999999</v>
      </c>
      <c r="I1303" s="9">
        <f t="shared" si="141"/>
        <v>14.088999999999999</v>
      </c>
      <c r="J1303" s="9">
        <f t="shared" si="142"/>
        <v>15.859799999999998</v>
      </c>
      <c r="K1303" s="9">
        <f t="shared" si="143"/>
        <v>14.974399999999999</v>
      </c>
      <c r="L1303" s="7">
        <f t="shared" si="144"/>
        <v>1.1220999999999997</v>
      </c>
      <c r="M1303" s="10">
        <f t="shared" si="145"/>
        <v>1.7708000000000002</v>
      </c>
      <c r="N1303" s="7">
        <f t="shared" si="146"/>
        <v>2.0075000000000003</v>
      </c>
    </row>
    <row r="1304" spans="1:14">
      <c r="A1304" t="s">
        <v>29</v>
      </c>
      <c r="B1304" t="s">
        <v>21</v>
      </c>
      <c r="C1304">
        <v>74</v>
      </c>
      <c r="D1304" s="2">
        <v>3.6080000000000001</v>
      </c>
      <c r="E1304" s="1">
        <v>4.03</v>
      </c>
      <c r="F1304" s="1">
        <v>4.7699999999999996</v>
      </c>
      <c r="G1304" s="6">
        <v>152</v>
      </c>
      <c r="H1304" s="9">
        <f t="shared" si="140"/>
        <v>17.410499999999999</v>
      </c>
      <c r="I1304" s="9">
        <f t="shared" si="141"/>
        <v>14.7095</v>
      </c>
      <c r="J1304" s="9">
        <f t="shared" si="142"/>
        <v>20.193660000000001</v>
      </c>
      <c r="K1304" s="9">
        <f t="shared" si="143"/>
        <v>17.45158</v>
      </c>
      <c r="L1304" s="7">
        <f t="shared" si="144"/>
        <v>-4.1080000000000894E-2</v>
      </c>
      <c r="M1304" s="10">
        <f t="shared" si="145"/>
        <v>5.4841600000000001</v>
      </c>
      <c r="N1304" s="7">
        <f t="shared" si="146"/>
        <v>2.7009999999999987</v>
      </c>
    </row>
    <row r="1305" spans="1:14">
      <c r="A1305" t="s">
        <v>29</v>
      </c>
      <c r="B1305" t="s">
        <v>21</v>
      </c>
      <c r="C1305">
        <v>75</v>
      </c>
      <c r="D1305" s="2">
        <v>0.16600000000000001</v>
      </c>
      <c r="E1305" s="1">
        <v>1.38</v>
      </c>
      <c r="F1305" s="1">
        <v>1.56</v>
      </c>
      <c r="G1305" s="6">
        <v>152</v>
      </c>
      <c r="H1305" s="9">
        <f t="shared" si="140"/>
        <v>5.694</v>
      </c>
      <c r="I1305" s="9">
        <f t="shared" si="141"/>
        <v>5.0369999999999999</v>
      </c>
      <c r="J1305" s="9">
        <f t="shared" si="142"/>
        <v>5.28932</v>
      </c>
      <c r="K1305" s="9">
        <f t="shared" si="143"/>
        <v>5.1631599999999995</v>
      </c>
      <c r="L1305" s="7">
        <f t="shared" si="144"/>
        <v>0.53084000000000042</v>
      </c>
      <c r="M1305" s="10">
        <f t="shared" si="145"/>
        <v>0.25232000000000004</v>
      </c>
      <c r="N1305" s="7">
        <f t="shared" si="146"/>
        <v>0.65700000000000003</v>
      </c>
    </row>
    <row r="1306" spans="1:14">
      <c r="A1306" t="s">
        <v>29</v>
      </c>
      <c r="B1306" t="s">
        <v>21</v>
      </c>
      <c r="C1306">
        <v>76</v>
      </c>
      <c r="D1306" s="2">
        <v>10.901</v>
      </c>
      <c r="E1306" s="1">
        <v>4.21</v>
      </c>
      <c r="F1306" s="1">
        <v>1.56</v>
      </c>
      <c r="G1306" s="6">
        <v>152</v>
      </c>
      <c r="H1306" s="9">
        <f t="shared" si="140"/>
        <v>5.694</v>
      </c>
      <c r="I1306" s="9">
        <f t="shared" si="141"/>
        <v>15.3665</v>
      </c>
      <c r="J1306" s="9">
        <f t="shared" si="142"/>
        <v>31.936019999999999</v>
      </c>
      <c r="K1306" s="9">
        <f t="shared" si="143"/>
        <v>23.651260000000001</v>
      </c>
      <c r="L1306" s="7">
        <f t="shared" si="144"/>
        <v>-17.957260000000002</v>
      </c>
      <c r="M1306" s="10">
        <f t="shared" si="145"/>
        <v>16.569520000000001</v>
      </c>
      <c r="N1306" s="7">
        <f t="shared" si="146"/>
        <v>-9.6724999999999994</v>
      </c>
    </row>
    <row r="1307" spans="1:14">
      <c r="A1307" t="s">
        <v>29</v>
      </c>
      <c r="B1307" t="s">
        <v>21</v>
      </c>
      <c r="C1307">
        <v>77</v>
      </c>
      <c r="D1307" s="2">
        <v>0.48899999999999999</v>
      </c>
      <c r="E1307" s="1">
        <v>1.84</v>
      </c>
      <c r="F1307" s="1">
        <v>1.56</v>
      </c>
      <c r="G1307" s="6">
        <v>152</v>
      </c>
      <c r="H1307" s="9">
        <f t="shared" si="140"/>
        <v>5.694</v>
      </c>
      <c r="I1307" s="9">
        <f t="shared" si="141"/>
        <v>6.7160000000000002</v>
      </c>
      <c r="J1307" s="9">
        <f t="shared" si="142"/>
        <v>7.4592799999999997</v>
      </c>
      <c r="K1307" s="9">
        <f t="shared" si="143"/>
        <v>7.0876400000000004</v>
      </c>
      <c r="L1307" s="7">
        <f t="shared" si="144"/>
        <v>-1.3936400000000004</v>
      </c>
      <c r="M1307" s="10">
        <f t="shared" si="145"/>
        <v>0.74328000000000005</v>
      </c>
      <c r="N1307" s="7">
        <f t="shared" si="146"/>
        <v>-1.0220000000000002</v>
      </c>
    </row>
    <row r="1308" spans="1:14">
      <c r="A1308" t="s">
        <v>29</v>
      </c>
      <c r="B1308" t="s">
        <v>21</v>
      </c>
      <c r="C1308">
        <v>78</v>
      </c>
      <c r="D1308" s="2">
        <v>0.52300000000000002</v>
      </c>
      <c r="E1308" s="1">
        <v>4.99</v>
      </c>
      <c r="F1308" s="1">
        <v>1.56</v>
      </c>
      <c r="G1308" s="6">
        <v>152</v>
      </c>
      <c r="H1308" s="9">
        <f t="shared" si="140"/>
        <v>5.694</v>
      </c>
      <c r="I1308" s="9">
        <f t="shared" si="141"/>
        <v>18.2135</v>
      </c>
      <c r="J1308" s="9">
        <f t="shared" si="142"/>
        <v>19.008459999999999</v>
      </c>
      <c r="K1308" s="9">
        <f t="shared" si="143"/>
        <v>18.610979999999998</v>
      </c>
      <c r="L1308" s="7">
        <f t="shared" si="144"/>
        <v>-12.916979999999999</v>
      </c>
      <c r="M1308" s="10">
        <f t="shared" si="145"/>
        <v>0.79496000000000011</v>
      </c>
      <c r="N1308" s="7">
        <f t="shared" si="146"/>
        <v>-12.519500000000001</v>
      </c>
    </row>
    <row r="1309" spans="1:14">
      <c r="A1309" t="s">
        <v>29</v>
      </c>
      <c r="B1309" t="s">
        <v>21</v>
      </c>
      <c r="C1309">
        <v>79</v>
      </c>
      <c r="D1309" s="2">
        <v>1.792</v>
      </c>
      <c r="E1309" s="1">
        <v>1.43</v>
      </c>
      <c r="F1309" s="1">
        <v>1.56</v>
      </c>
      <c r="G1309" s="6">
        <v>152</v>
      </c>
      <c r="H1309" s="9">
        <f t="shared" si="140"/>
        <v>5.694</v>
      </c>
      <c r="I1309" s="9">
        <f t="shared" si="141"/>
        <v>5.2195</v>
      </c>
      <c r="J1309" s="9">
        <f t="shared" si="142"/>
        <v>7.9433400000000001</v>
      </c>
      <c r="K1309" s="9">
        <f t="shared" si="143"/>
        <v>6.5814199999999996</v>
      </c>
      <c r="L1309" s="7">
        <f t="shared" si="144"/>
        <v>-0.88741999999999965</v>
      </c>
      <c r="M1309" s="10">
        <f t="shared" si="145"/>
        <v>2.72384</v>
      </c>
      <c r="N1309" s="7">
        <f t="shared" si="146"/>
        <v>0.47449999999999992</v>
      </c>
    </row>
    <row r="1310" spans="1:14">
      <c r="A1310" t="s">
        <v>29</v>
      </c>
      <c r="B1310" t="s">
        <v>21</v>
      </c>
      <c r="C1310">
        <v>80</v>
      </c>
      <c r="D1310" s="2">
        <v>2.5169999999999999</v>
      </c>
      <c r="E1310" s="1">
        <v>2.93</v>
      </c>
      <c r="F1310" s="1">
        <v>1.56</v>
      </c>
      <c r="G1310" s="6">
        <v>152</v>
      </c>
      <c r="H1310" s="9">
        <f t="shared" si="140"/>
        <v>5.694</v>
      </c>
      <c r="I1310" s="9">
        <f t="shared" si="141"/>
        <v>10.6945</v>
      </c>
      <c r="J1310" s="9">
        <f t="shared" si="142"/>
        <v>14.520339999999999</v>
      </c>
      <c r="K1310" s="9">
        <f t="shared" si="143"/>
        <v>12.607419999999999</v>
      </c>
      <c r="L1310" s="7">
        <f t="shared" si="144"/>
        <v>-6.9134199999999995</v>
      </c>
      <c r="M1310" s="10">
        <f t="shared" si="145"/>
        <v>3.8258399999999999</v>
      </c>
      <c r="N1310" s="7">
        <f t="shared" si="146"/>
        <v>-5.0004999999999997</v>
      </c>
    </row>
    <row r="1311" spans="1:14">
      <c r="A1311" t="s">
        <v>29</v>
      </c>
      <c r="B1311" t="s">
        <v>21</v>
      </c>
      <c r="C1311">
        <v>81</v>
      </c>
      <c r="D1311" s="2">
        <v>0</v>
      </c>
      <c r="E1311" s="1">
        <v>1.38</v>
      </c>
      <c r="F1311" s="1">
        <v>1.56</v>
      </c>
      <c r="G1311" s="6">
        <v>152</v>
      </c>
      <c r="H1311" s="9">
        <f t="shared" si="140"/>
        <v>5.694</v>
      </c>
      <c r="I1311" s="9">
        <f t="shared" si="141"/>
        <v>5.0369999999999999</v>
      </c>
      <c r="J1311" s="9">
        <f t="shared" si="142"/>
        <v>5.0369999999999999</v>
      </c>
      <c r="K1311" s="9">
        <f t="shared" si="143"/>
        <v>5.0369999999999999</v>
      </c>
      <c r="L1311" s="7">
        <f t="shared" si="144"/>
        <v>0.65700000000000003</v>
      </c>
      <c r="M1311" s="10">
        <f t="shared" si="145"/>
        <v>0</v>
      </c>
      <c r="N1311" s="7">
        <f t="shared" si="146"/>
        <v>0.65700000000000003</v>
      </c>
    </row>
    <row r="1312" spans="1:14">
      <c r="A1312" t="s">
        <v>29</v>
      </c>
      <c r="B1312" t="s">
        <v>21</v>
      </c>
      <c r="C1312">
        <v>82</v>
      </c>
      <c r="D1312" s="2">
        <v>1.0940000000000001</v>
      </c>
      <c r="E1312" s="1">
        <v>2.4900000000000002</v>
      </c>
      <c r="F1312" s="1">
        <v>1.56</v>
      </c>
      <c r="G1312" s="6">
        <v>152</v>
      </c>
      <c r="H1312" s="9">
        <f t="shared" si="140"/>
        <v>5.694</v>
      </c>
      <c r="I1312" s="9">
        <f t="shared" si="141"/>
        <v>9.0884999999999998</v>
      </c>
      <c r="J1312" s="9">
        <f t="shared" si="142"/>
        <v>10.751379999999999</v>
      </c>
      <c r="K1312" s="9">
        <f t="shared" si="143"/>
        <v>9.9199400000000004</v>
      </c>
      <c r="L1312" s="7">
        <f t="shared" si="144"/>
        <v>-4.2259400000000005</v>
      </c>
      <c r="M1312" s="10">
        <f t="shared" si="145"/>
        <v>1.6628800000000001</v>
      </c>
      <c r="N1312" s="7">
        <f t="shared" si="146"/>
        <v>-3.3944999999999999</v>
      </c>
    </row>
    <row r="1313" spans="1:14">
      <c r="A1313" t="s">
        <v>29</v>
      </c>
      <c r="B1313" t="s">
        <v>21</v>
      </c>
      <c r="C1313">
        <v>83</v>
      </c>
      <c r="D1313" s="2">
        <v>18.279</v>
      </c>
      <c r="E1313" s="1">
        <v>1.5</v>
      </c>
      <c r="F1313" s="1">
        <v>1.56</v>
      </c>
      <c r="G1313" s="6">
        <v>152</v>
      </c>
      <c r="H1313" s="9">
        <f t="shared" si="140"/>
        <v>5.694</v>
      </c>
      <c r="I1313" s="9">
        <f t="shared" si="141"/>
        <v>5.4749999999999996</v>
      </c>
      <c r="J1313" s="9">
        <f t="shared" si="142"/>
        <v>33.259079999999997</v>
      </c>
      <c r="K1313" s="9">
        <f t="shared" si="143"/>
        <v>19.367039999999999</v>
      </c>
      <c r="L1313" s="7">
        <f t="shared" si="144"/>
        <v>-13.67304</v>
      </c>
      <c r="M1313" s="10">
        <f t="shared" si="145"/>
        <v>27.784079999999999</v>
      </c>
      <c r="N1313" s="7">
        <f t="shared" si="146"/>
        <v>0.21900000000000031</v>
      </c>
    </row>
    <row r="1314" spans="1:14">
      <c r="A1314" t="s">
        <v>29</v>
      </c>
      <c r="B1314" t="s">
        <v>21</v>
      </c>
      <c r="C1314">
        <v>84</v>
      </c>
      <c r="D1314" s="2">
        <v>2.5670000000000002</v>
      </c>
      <c r="E1314" s="1">
        <v>2.34</v>
      </c>
      <c r="F1314" s="1">
        <v>1.56</v>
      </c>
      <c r="G1314" s="6">
        <v>152</v>
      </c>
      <c r="H1314" s="9">
        <f t="shared" si="140"/>
        <v>5.694</v>
      </c>
      <c r="I1314" s="9">
        <f t="shared" si="141"/>
        <v>8.5409999999999986</v>
      </c>
      <c r="J1314" s="9">
        <f t="shared" si="142"/>
        <v>12.442839999999999</v>
      </c>
      <c r="K1314" s="9">
        <f t="shared" si="143"/>
        <v>10.491919999999999</v>
      </c>
      <c r="L1314" s="7">
        <f t="shared" si="144"/>
        <v>-4.7979199999999986</v>
      </c>
      <c r="M1314" s="10">
        <f t="shared" si="145"/>
        <v>3.9018400000000004</v>
      </c>
      <c r="N1314" s="7">
        <f t="shared" si="146"/>
        <v>-2.8469999999999986</v>
      </c>
    </row>
    <row r="1315" spans="1:14">
      <c r="A1315" t="s">
        <v>29</v>
      </c>
      <c r="B1315" t="s">
        <v>21</v>
      </c>
      <c r="C1315">
        <v>85</v>
      </c>
      <c r="D1315" s="2">
        <v>3.851</v>
      </c>
      <c r="E1315" s="1">
        <v>3.1</v>
      </c>
      <c r="F1315" s="1">
        <v>1.56</v>
      </c>
      <c r="G1315" s="6">
        <v>152</v>
      </c>
      <c r="H1315" s="9">
        <f t="shared" si="140"/>
        <v>5.694</v>
      </c>
      <c r="I1315" s="9">
        <f t="shared" si="141"/>
        <v>11.315</v>
      </c>
      <c r="J1315" s="9">
        <f t="shared" si="142"/>
        <v>17.168520000000001</v>
      </c>
      <c r="K1315" s="9">
        <f t="shared" si="143"/>
        <v>14.241759999999999</v>
      </c>
      <c r="L1315" s="7">
        <f t="shared" si="144"/>
        <v>-8.5477600000000002</v>
      </c>
      <c r="M1315" s="10">
        <f t="shared" si="145"/>
        <v>5.8535199999999996</v>
      </c>
      <c r="N1315" s="7">
        <f t="shared" si="146"/>
        <v>-5.6209999999999996</v>
      </c>
    </row>
    <row r="1316" spans="1:14">
      <c r="A1316" t="s">
        <v>29</v>
      </c>
      <c r="B1316" t="s">
        <v>21</v>
      </c>
      <c r="C1316">
        <v>86</v>
      </c>
      <c r="D1316" s="2">
        <v>3.7109999999999999</v>
      </c>
      <c r="E1316" s="1">
        <v>1.89</v>
      </c>
      <c r="F1316" s="1">
        <v>1.56</v>
      </c>
      <c r="G1316" s="6">
        <v>152</v>
      </c>
      <c r="H1316" s="9">
        <f t="shared" si="140"/>
        <v>5.694</v>
      </c>
      <c r="I1316" s="9">
        <f t="shared" si="141"/>
        <v>6.8984999999999994</v>
      </c>
      <c r="J1316" s="9">
        <f t="shared" si="142"/>
        <v>12.53922</v>
      </c>
      <c r="K1316" s="9">
        <f t="shared" si="143"/>
        <v>9.7188599999999994</v>
      </c>
      <c r="L1316" s="7">
        <f t="shared" si="144"/>
        <v>-4.0248599999999994</v>
      </c>
      <c r="M1316" s="10">
        <f t="shared" si="145"/>
        <v>5.64072</v>
      </c>
      <c r="N1316" s="7">
        <f t="shared" si="146"/>
        <v>-1.2044999999999995</v>
      </c>
    </row>
    <row r="1317" spans="1:14">
      <c r="A1317" t="s">
        <v>29</v>
      </c>
      <c r="B1317" t="s">
        <v>21</v>
      </c>
      <c r="C1317">
        <v>87</v>
      </c>
      <c r="D1317" s="2">
        <v>19.042000000000002</v>
      </c>
      <c r="E1317" s="1">
        <v>2.0499999999999998</v>
      </c>
      <c r="F1317" s="1">
        <v>1.56</v>
      </c>
      <c r="G1317" s="6">
        <v>152</v>
      </c>
      <c r="H1317" s="9">
        <f t="shared" si="140"/>
        <v>5.694</v>
      </c>
      <c r="I1317" s="9">
        <f t="shared" si="141"/>
        <v>7.482499999999999</v>
      </c>
      <c r="J1317" s="9">
        <f t="shared" si="142"/>
        <v>36.426340000000003</v>
      </c>
      <c r="K1317" s="9">
        <f t="shared" si="143"/>
        <v>21.954420000000002</v>
      </c>
      <c r="L1317" s="7">
        <f t="shared" si="144"/>
        <v>-16.260420000000003</v>
      </c>
      <c r="M1317" s="10">
        <f t="shared" si="145"/>
        <v>28.943840000000002</v>
      </c>
      <c r="N1317" s="7">
        <f t="shared" si="146"/>
        <v>-1.7884999999999991</v>
      </c>
    </row>
    <row r="1318" spans="1:14">
      <c r="A1318" t="s">
        <v>29</v>
      </c>
      <c r="B1318" t="s">
        <v>21</v>
      </c>
      <c r="C1318">
        <v>88</v>
      </c>
      <c r="D1318" s="2">
        <v>2.1280000000000001</v>
      </c>
      <c r="E1318" s="1">
        <v>1.79</v>
      </c>
      <c r="F1318" s="1">
        <v>1.56</v>
      </c>
      <c r="G1318" s="6">
        <v>152</v>
      </c>
      <c r="H1318" s="9">
        <f t="shared" si="140"/>
        <v>5.694</v>
      </c>
      <c r="I1318" s="9">
        <f t="shared" si="141"/>
        <v>6.5335000000000001</v>
      </c>
      <c r="J1318" s="9">
        <f t="shared" si="142"/>
        <v>9.7680600000000002</v>
      </c>
      <c r="K1318" s="9">
        <f t="shared" si="143"/>
        <v>8.150780000000001</v>
      </c>
      <c r="L1318" s="7">
        <f t="shared" si="144"/>
        <v>-2.4567800000000011</v>
      </c>
      <c r="M1318" s="10">
        <f t="shared" si="145"/>
        <v>3.2345600000000001</v>
      </c>
      <c r="N1318" s="7">
        <f t="shared" si="146"/>
        <v>-0.83950000000000014</v>
      </c>
    </row>
    <row r="1319" spans="1:14">
      <c r="A1319" t="s">
        <v>29</v>
      </c>
      <c r="B1319" t="s">
        <v>21</v>
      </c>
      <c r="C1319">
        <v>89</v>
      </c>
      <c r="D1319" s="2">
        <v>2.13</v>
      </c>
      <c r="E1319" s="1">
        <v>1.84</v>
      </c>
      <c r="F1319" s="1">
        <v>1.56</v>
      </c>
      <c r="G1319" s="6">
        <v>152</v>
      </c>
      <c r="H1319" s="9">
        <f t="shared" si="140"/>
        <v>5.694</v>
      </c>
      <c r="I1319" s="9">
        <f t="shared" si="141"/>
        <v>6.7160000000000002</v>
      </c>
      <c r="J1319" s="9">
        <f t="shared" si="142"/>
        <v>9.9535999999999998</v>
      </c>
      <c r="K1319" s="9">
        <f t="shared" si="143"/>
        <v>8.3347999999999995</v>
      </c>
      <c r="L1319" s="7">
        <f t="shared" si="144"/>
        <v>-2.6407999999999996</v>
      </c>
      <c r="M1319" s="10">
        <f t="shared" si="145"/>
        <v>3.2376</v>
      </c>
      <c r="N1319" s="7">
        <f t="shared" si="146"/>
        <v>-1.0220000000000002</v>
      </c>
    </row>
    <row r="1320" spans="1:14">
      <c r="A1320" t="s">
        <v>29</v>
      </c>
      <c r="B1320" t="s">
        <v>21</v>
      </c>
      <c r="C1320">
        <v>90</v>
      </c>
      <c r="D1320" s="2">
        <v>2.6150000000000002</v>
      </c>
      <c r="E1320" s="1">
        <v>2.2999999999999998</v>
      </c>
      <c r="F1320" s="1">
        <v>1.56</v>
      </c>
      <c r="G1320" s="6">
        <v>152</v>
      </c>
      <c r="H1320" s="9">
        <f t="shared" si="140"/>
        <v>5.694</v>
      </c>
      <c r="I1320" s="9">
        <f t="shared" si="141"/>
        <v>8.3949999999999996</v>
      </c>
      <c r="J1320" s="9">
        <f t="shared" si="142"/>
        <v>12.3698</v>
      </c>
      <c r="K1320" s="9">
        <f t="shared" si="143"/>
        <v>10.382400000000001</v>
      </c>
      <c r="L1320" s="7">
        <f t="shared" si="144"/>
        <v>-4.6884000000000006</v>
      </c>
      <c r="M1320" s="10">
        <f t="shared" si="145"/>
        <v>3.9748000000000001</v>
      </c>
      <c r="N1320" s="7">
        <f t="shared" si="146"/>
        <v>-2.7009999999999996</v>
      </c>
    </row>
    <row r="1321" spans="1:14">
      <c r="A1321" t="s">
        <v>29</v>
      </c>
      <c r="B1321" t="s">
        <v>21</v>
      </c>
      <c r="C1321">
        <v>91</v>
      </c>
      <c r="D1321" s="2">
        <v>0.502</v>
      </c>
      <c r="E1321" s="1">
        <v>3.31</v>
      </c>
      <c r="F1321" s="1">
        <v>1.56</v>
      </c>
      <c r="G1321" s="6">
        <v>152</v>
      </c>
      <c r="H1321" s="9">
        <f t="shared" si="140"/>
        <v>5.694</v>
      </c>
      <c r="I1321" s="9">
        <f t="shared" si="141"/>
        <v>12.0815</v>
      </c>
      <c r="J1321" s="9">
        <f t="shared" si="142"/>
        <v>12.84454</v>
      </c>
      <c r="K1321" s="9">
        <f t="shared" si="143"/>
        <v>12.46302</v>
      </c>
      <c r="L1321" s="7">
        <f t="shared" si="144"/>
        <v>-6.7690200000000003</v>
      </c>
      <c r="M1321" s="10">
        <f t="shared" si="145"/>
        <v>0.76304000000000005</v>
      </c>
      <c r="N1321" s="7">
        <f t="shared" si="146"/>
        <v>-6.3875000000000002</v>
      </c>
    </row>
    <row r="1322" spans="1:14">
      <c r="A1322" t="s">
        <v>29</v>
      </c>
      <c r="B1322" t="s">
        <v>21</v>
      </c>
      <c r="C1322">
        <v>92</v>
      </c>
      <c r="D1322" s="2">
        <v>2.9980000000000002</v>
      </c>
      <c r="E1322" s="1">
        <v>1.61</v>
      </c>
      <c r="F1322" s="1">
        <v>1.56</v>
      </c>
      <c r="G1322" s="6">
        <v>152</v>
      </c>
      <c r="H1322" s="9">
        <f t="shared" si="140"/>
        <v>5.694</v>
      </c>
      <c r="I1322" s="9">
        <f t="shared" si="141"/>
        <v>5.8765000000000001</v>
      </c>
      <c r="J1322" s="9">
        <f t="shared" si="142"/>
        <v>10.43346</v>
      </c>
      <c r="K1322" s="9">
        <f t="shared" si="143"/>
        <v>8.1549800000000001</v>
      </c>
      <c r="L1322" s="7">
        <f t="shared" si="144"/>
        <v>-2.4609800000000002</v>
      </c>
      <c r="M1322" s="10">
        <f t="shared" si="145"/>
        <v>4.5569600000000001</v>
      </c>
      <c r="N1322" s="7">
        <f t="shared" si="146"/>
        <v>-0.18250000000000011</v>
      </c>
    </row>
    <row r="1323" spans="1:14">
      <c r="A1323" t="s">
        <v>29</v>
      </c>
      <c r="B1323" t="s">
        <v>21</v>
      </c>
      <c r="C1323">
        <v>93</v>
      </c>
      <c r="D1323" s="2">
        <v>1.2889999999999999</v>
      </c>
      <c r="E1323" s="1">
        <v>2.06</v>
      </c>
      <c r="F1323" s="1">
        <v>1.56</v>
      </c>
      <c r="G1323" s="6">
        <v>152</v>
      </c>
      <c r="H1323" s="9">
        <f t="shared" si="140"/>
        <v>5.694</v>
      </c>
      <c r="I1323" s="9">
        <f t="shared" si="141"/>
        <v>7.5190000000000001</v>
      </c>
      <c r="J1323" s="9">
        <f t="shared" si="142"/>
        <v>9.4782799999999998</v>
      </c>
      <c r="K1323" s="9">
        <f t="shared" si="143"/>
        <v>8.49864</v>
      </c>
      <c r="L1323" s="7">
        <f t="shared" si="144"/>
        <v>-2.80464</v>
      </c>
      <c r="M1323" s="10">
        <f t="shared" si="145"/>
        <v>1.9592799999999999</v>
      </c>
      <c r="N1323" s="7">
        <f t="shared" si="146"/>
        <v>-1.8250000000000002</v>
      </c>
    </row>
    <row r="1324" spans="1:14">
      <c r="A1324" t="s">
        <v>29</v>
      </c>
      <c r="B1324" t="s">
        <v>21</v>
      </c>
      <c r="C1324">
        <v>94</v>
      </c>
      <c r="D1324" s="2">
        <v>2.2469999999999999</v>
      </c>
      <c r="E1324" s="1">
        <v>1.51</v>
      </c>
      <c r="F1324" s="1">
        <v>1.56</v>
      </c>
      <c r="G1324" s="6">
        <v>152</v>
      </c>
      <c r="H1324" s="9">
        <f t="shared" si="140"/>
        <v>5.694</v>
      </c>
      <c r="I1324" s="9">
        <f t="shared" si="141"/>
        <v>5.5114999999999998</v>
      </c>
      <c r="J1324" s="9">
        <f t="shared" si="142"/>
        <v>8.9269400000000001</v>
      </c>
      <c r="K1324" s="9">
        <f t="shared" si="143"/>
        <v>7.21922</v>
      </c>
      <c r="L1324" s="7">
        <f t="shared" si="144"/>
        <v>-1.52522</v>
      </c>
      <c r="M1324" s="10">
        <f t="shared" si="145"/>
        <v>3.4154399999999998</v>
      </c>
      <c r="N1324" s="7">
        <f t="shared" si="146"/>
        <v>0.18250000000000011</v>
      </c>
    </row>
    <row r="1325" spans="1:14">
      <c r="A1325" t="s">
        <v>29</v>
      </c>
      <c r="B1325" t="s">
        <v>21</v>
      </c>
      <c r="C1325">
        <v>95</v>
      </c>
      <c r="D1325" s="2">
        <v>7.468</v>
      </c>
      <c r="E1325" s="1">
        <v>3.16</v>
      </c>
      <c r="F1325" s="1">
        <v>1.56</v>
      </c>
      <c r="G1325" s="6">
        <v>152</v>
      </c>
      <c r="H1325" s="9">
        <f t="shared" si="140"/>
        <v>5.694</v>
      </c>
      <c r="I1325" s="9">
        <f t="shared" si="141"/>
        <v>11.534000000000001</v>
      </c>
      <c r="J1325" s="9">
        <f t="shared" si="142"/>
        <v>22.885359999999999</v>
      </c>
      <c r="K1325" s="9">
        <f t="shared" si="143"/>
        <v>17.209679999999999</v>
      </c>
      <c r="L1325" s="7">
        <f t="shared" si="144"/>
        <v>-11.51568</v>
      </c>
      <c r="M1325" s="10">
        <f t="shared" si="145"/>
        <v>11.35136</v>
      </c>
      <c r="N1325" s="7">
        <f t="shared" si="146"/>
        <v>-5.8400000000000007</v>
      </c>
    </row>
    <row r="1326" spans="1:14">
      <c r="A1326" t="s">
        <v>29</v>
      </c>
      <c r="B1326" t="s">
        <v>21</v>
      </c>
      <c r="C1326">
        <v>96</v>
      </c>
      <c r="D1326" s="2">
        <v>1.008</v>
      </c>
      <c r="E1326" s="1">
        <v>1.54</v>
      </c>
      <c r="F1326" s="1">
        <v>1.56</v>
      </c>
      <c r="G1326" s="6">
        <v>152</v>
      </c>
      <c r="H1326" s="9">
        <f t="shared" si="140"/>
        <v>5.694</v>
      </c>
      <c r="I1326" s="9">
        <f t="shared" si="141"/>
        <v>5.6209999999999996</v>
      </c>
      <c r="J1326" s="9">
        <f t="shared" si="142"/>
        <v>7.1531599999999997</v>
      </c>
      <c r="K1326" s="9">
        <f t="shared" si="143"/>
        <v>6.3870799999999992</v>
      </c>
      <c r="L1326" s="7">
        <f t="shared" si="144"/>
        <v>-0.69307999999999925</v>
      </c>
      <c r="M1326" s="10">
        <f t="shared" si="145"/>
        <v>1.5321600000000002</v>
      </c>
      <c r="N1326" s="7">
        <f t="shared" si="146"/>
        <v>7.3000000000000398E-2</v>
      </c>
    </row>
    <row r="1327" spans="1:14">
      <c r="A1327" t="s">
        <v>29</v>
      </c>
      <c r="B1327" t="s">
        <v>21</v>
      </c>
      <c r="C1327">
        <v>97</v>
      </c>
      <c r="D1327" s="2">
        <v>1.821</v>
      </c>
      <c r="E1327" s="1">
        <v>1.48</v>
      </c>
      <c r="F1327" s="1">
        <v>1.56</v>
      </c>
      <c r="G1327" s="6">
        <v>152</v>
      </c>
      <c r="H1327" s="9">
        <f t="shared" si="140"/>
        <v>5.694</v>
      </c>
      <c r="I1327" s="9">
        <f t="shared" si="141"/>
        <v>5.4020000000000001</v>
      </c>
      <c r="J1327" s="9">
        <f t="shared" si="142"/>
        <v>8.1699200000000012</v>
      </c>
      <c r="K1327" s="9">
        <f t="shared" si="143"/>
        <v>6.7859600000000011</v>
      </c>
      <c r="L1327" s="7">
        <f t="shared" si="144"/>
        <v>-1.0919600000000012</v>
      </c>
      <c r="M1327" s="10">
        <f t="shared" si="145"/>
        <v>2.7679199999999997</v>
      </c>
      <c r="N1327" s="7">
        <f t="shared" si="146"/>
        <v>0.29199999999999982</v>
      </c>
    </row>
    <row r="1328" spans="1:14">
      <c r="A1328" t="s">
        <v>29</v>
      </c>
      <c r="B1328" t="s">
        <v>21</v>
      </c>
      <c r="C1328">
        <v>98</v>
      </c>
      <c r="D1328" s="2">
        <v>2.1059999999999999</v>
      </c>
      <c r="E1328" s="1">
        <v>1.47</v>
      </c>
      <c r="F1328" s="1">
        <v>1.56</v>
      </c>
      <c r="G1328" s="6">
        <v>152</v>
      </c>
      <c r="H1328" s="9">
        <f t="shared" si="140"/>
        <v>5.694</v>
      </c>
      <c r="I1328" s="9">
        <f t="shared" si="141"/>
        <v>5.3654999999999999</v>
      </c>
      <c r="J1328" s="9">
        <f t="shared" si="142"/>
        <v>8.5666200000000003</v>
      </c>
      <c r="K1328" s="9">
        <f t="shared" si="143"/>
        <v>6.9660600000000006</v>
      </c>
      <c r="L1328" s="7">
        <f t="shared" si="144"/>
        <v>-1.2720600000000006</v>
      </c>
      <c r="M1328" s="10">
        <f t="shared" si="145"/>
        <v>3.2011199999999995</v>
      </c>
      <c r="N1328" s="7">
        <f t="shared" si="146"/>
        <v>0.32850000000000001</v>
      </c>
    </row>
    <row r="1329" spans="1:14">
      <c r="A1329" t="s">
        <v>29</v>
      </c>
      <c r="B1329" t="s">
        <v>21</v>
      </c>
      <c r="C1329">
        <v>99</v>
      </c>
      <c r="D1329" s="2">
        <v>0</v>
      </c>
      <c r="E1329" s="1">
        <v>6.09</v>
      </c>
      <c r="F1329" s="1">
        <v>1.56</v>
      </c>
      <c r="G1329" s="6">
        <v>152</v>
      </c>
      <c r="H1329" s="9">
        <f t="shared" si="140"/>
        <v>5.694</v>
      </c>
      <c r="I1329" s="9">
        <f t="shared" si="141"/>
        <v>22.2285</v>
      </c>
      <c r="J1329" s="9">
        <f t="shared" si="142"/>
        <v>22.2285</v>
      </c>
      <c r="K1329" s="9">
        <f t="shared" si="143"/>
        <v>22.2285</v>
      </c>
      <c r="L1329" s="7">
        <f t="shared" si="144"/>
        <v>-16.534500000000001</v>
      </c>
      <c r="M1329" s="10">
        <f t="shared" si="145"/>
        <v>0</v>
      </c>
      <c r="N1329" s="7">
        <f t="shared" si="146"/>
        <v>-16.534500000000001</v>
      </c>
    </row>
    <row r="1330" spans="1:14">
      <c r="A1330" t="s">
        <v>29</v>
      </c>
      <c r="B1330" t="s">
        <v>21</v>
      </c>
      <c r="C1330">
        <v>100</v>
      </c>
      <c r="D1330" s="2">
        <v>1.8380000000000001</v>
      </c>
      <c r="E1330" s="1">
        <v>1.75</v>
      </c>
      <c r="F1330" s="1">
        <v>1.56</v>
      </c>
      <c r="G1330" s="6">
        <v>152</v>
      </c>
      <c r="H1330" s="9">
        <f t="shared" si="140"/>
        <v>5.694</v>
      </c>
      <c r="I1330" s="9">
        <f t="shared" si="141"/>
        <v>6.3875000000000002</v>
      </c>
      <c r="J1330" s="9">
        <f t="shared" si="142"/>
        <v>9.18126</v>
      </c>
      <c r="K1330" s="9">
        <f t="shared" si="143"/>
        <v>7.7843800000000005</v>
      </c>
      <c r="L1330" s="7">
        <f t="shared" si="144"/>
        <v>-2.0903800000000006</v>
      </c>
      <c r="M1330" s="10">
        <f t="shared" si="145"/>
        <v>2.7937600000000002</v>
      </c>
      <c r="N1330" s="7">
        <f t="shared" si="146"/>
        <v>-0.69350000000000023</v>
      </c>
    </row>
    <row r="1331" spans="1:14">
      <c r="A1331" t="s">
        <v>29</v>
      </c>
      <c r="B1331" t="s">
        <v>21</v>
      </c>
      <c r="C1331">
        <v>101</v>
      </c>
      <c r="D1331" s="2">
        <v>3.2269999999999999</v>
      </c>
      <c r="E1331" s="1">
        <v>1.58</v>
      </c>
      <c r="F1331" s="1">
        <v>1.56</v>
      </c>
      <c r="G1331" s="6">
        <v>152</v>
      </c>
      <c r="H1331" s="9">
        <f t="shared" si="140"/>
        <v>5.694</v>
      </c>
      <c r="I1331" s="9">
        <f t="shared" si="141"/>
        <v>5.7670000000000003</v>
      </c>
      <c r="J1331" s="9">
        <f t="shared" si="142"/>
        <v>10.672039999999999</v>
      </c>
      <c r="K1331" s="9">
        <f t="shared" si="143"/>
        <v>8.2195199999999993</v>
      </c>
      <c r="L1331" s="7">
        <f t="shared" si="144"/>
        <v>-2.5255199999999993</v>
      </c>
      <c r="M1331" s="10">
        <f t="shared" si="145"/>
        <v>4.9050399999999996</v>
      </c>
      <c r="N1331" s="7">
        <f t="shared" si="146"/>
        <v>-7.3000000000000398E-2</v>
      </c>
    </row>
    <row r="1332" spans="1:14">
      <c r="A1332" t="s">
        <v>29</v>
      </c>
      <c r="B1332" t="s">
        <v>21</v>
      </c>
      <c r="C1332">
        <v>102</v>
      </c>
      <c r="D1332" s="2">
        <v>1.087</v>
      </c>
      <c r="E1332" s="1">
        <v>2.64</v>
      </c>
      <c r="F1332" s="1">
        <v>1.56</v>
      </c>
      <c r="G1332" s="6">
        <v>152</v>
      </c>
      <c r="H1332" s="9">
        <f t="shared" si="140"/>
        <v>5.694</v>
      </c>
      <c r="I1332" s="9">
        <f t="shared" si="141"/>
        <v>9.636000000000001</v>
      </c>
      <c r="J1332" s="9">
        <f t="shared" si="142"/>
        <v>11.288240000000002</v>
      </c>
      <c r="K1332" s="9">
        <f t="shared" si="143"/>
        <v>10.462120000000002</v>
      </c>
      <c r="L1332" s="7">
        <f t="shared" si="144"/>
        <v>-4.7681200000000024</v>
      </c>
      <c r="M1332" s="10">
        <f t="shared" si="145"/>
        <v>1.6522399999999999</v>
      </c>
      <c r="N1332" s="7">
        <f t="shared" si="146"/>
        <v>-3.9420000000000011</v>
      </c>
    </row>
    <row r="1333" spans="1:14">
      <c r="A1333" t="s">
        <v>29</v>
      </c>
      <c r="B1333" t="s">
        <v>21</v>
      </c>
      <c r="C1333">
        <v>103</v>
      </c>
      <c r="D1333" s="2">
        <v>2.2389999999999999</v>
      </c>
      <c r="E1333" s="1">
        <v>2.2599999999999998</v>
      </c>
      <c r="F1333" s="1">
        <v>1.56</v>
      </c>
      <c r="G1333" s="6">
        <v>152</v>
      </c>
      <c r="H1333" s="9">
        <f t="shared" si="140"/>
        <v>5.694</v>
      </c>
      <c r="I1333" s="9">
        <f t="shared" si="141"/>
        <v>8.2489999999999988</v>
      </c>
      <c r="J1333" s="9">
        <f t="shared" si="142"/>
        <v>11.652279999999998</v>
      </c>
      <c r="K1333" s="9">
        <f t="shared" si="143"/>
        <v>9.9506399999999982</v>
      </c>
      <c r="L1333" s="7">
        <f t="shared" si="144"/>
        <v>-4.2566399999999982</v>
      </c>
      <c r="M1333" s="10">
        <f t="shared" si="145"/>
        <v>3.4032799999999996</v>
      </c>
      <c r="N1333" s="7">
        <f t="shared" si="146"/>
        <v>-2.5549999999999988</v>
      </c>
    </row>
    <row r="1334" spans="1:14">
      <c r="A1334" t="s">
        <v>29</v>
      </c>
      <c r="B1334" t="s">
        <v>21</v>
      </c>
      <c r="C1334">
        <v>104</v>
      </c>
      <c r="D1334" s="2">
        <v>1.4430000000000001</v>
      </c>
      <c r="E1334" s="1">
        <v>1.78</v>
      </c>
      <c r="F1334" s="1">
        <v>1.56</v>
      </c>
      <c r="G1334" s="6">
        <v>152</v>
      </c>
      <c r="H1334" s="9">
        <f t="shared" si="140"/>
        <v>5.694</v>
      </c>
      <c r="I1334" s="9">
        <f t="shared" si="141"/>
        <v>6.4969999999999999</v>
      </c>
      <c r="J1334" s="9">
        <f t="shared" si="142"/>
        <v>8.6903600000000001</v>
      </c>
      <c r="K1334" s="9">
        <f t="shared" si="143"/>
        <v>7.59368</v>
      </c>
      <c r="L1334" s="7">
        <f t="shared" si="144"/>
        <v>-1.89968</v>
      </c>
      <c r="M1334" s="10">
        <f t="shared" si="145"/>
        <v>2.1933600000000002</v>
      </c>
      <c r="N1334" s="7">
        <f t="shared" si="146"/>
        <v>-0.80299999999999994</v>
      </c>
    </row>
    <row r="1335" spans="1:14">
      <c r="A1335" t="s">
        <v>29</v>
      </c>
      <c r="B1335" t="s">
        <v>21</v>
      </c>
      <c r="C1335">
        <v>105</v>
      </c>
      <c r="D1335" s="2">
        <v>1.1910000000000001</v>
      </c>
      <c r="E1335" s="1">
        <v>1.58</v>
      </c>
      <c r="F1335" s="1">
        <v>1.56</v>
      </c>
      <c r="G1335" s="6">
        <v>152</v>
      </c>
      <c r="H1335" s="9">
        <f t="shared" si="140"/>
        <v>5.694</v>
      </c>
      <c r="I1335" s="9">
        <f t="shared" si="141"/>
        <v>5.7670000000000003</v>
      </c>
      <c r="J1335" s="9">
        <f t="shared" si="142"/>
        <v>7.5773200000000003</v>
      </c>
      <c r="K1335" s="9">
        <f t="shared" si="143"/>
        <v>6.6721599999999999</v>
      </c>
      <c r="L1335" s="7">
        <f t="shared" si="144"/>
        <v>-0.97815999999999992</v>
      </c>
      <c r="M1335" s="10">
        <f t="shared" si="145"/>
        <v>1.8103200000000002</v>
      </c>
      <c r="N1335" s="7">
        <f t="shared" si="146"/>
        <v>-7.3000000000000398E-2</v>
      </c>
    </row>
    <row r="1336" spans="1:14">
      <c r="A1336" t="s">
        <v>29</v>
      </c>
      <c r="B1336" t="s">
        <v>21</v>
      </c>
      <c r="C1336">
        <v>106</v>
      </c>
      <c r="D1336" s="2">
        <v>1.425</v>
      </c>
      <c r="E1336" s="1">
        <v>1.61</v>
      </c>
      <c r="F1336" s="1">
        <v>1.56</v>
      </c>
      <c r="G1336" s="6">
        <v>152</v>
      </c>
      <c r="H1336" s="9">
        <f t="shared" si="140"/>
        <v>5.694</v>
      </c>
      <c r="I1336" s="9">
        <f t="shared" si="141"/>
        <v>5.8765000000000001</v>
      </c>
      <c r="J1336" s="9">
        <f t="shared" si="142"/>
        <v>8.0425000000000004</v>
      </c>
      <c r="K1336" s="9">
        <f t="shared" si="143"/>
        <v>6.9595000000000002</v>
      </c>
      <c r="L1336" s="7">
        <f t="shared" si="144"/>
        <v>-1.2655000000000003</v>
      </c>
      <c r="M1336" s="10">
        <f t="shared" si="145"/>
        <v>2.1659999999999999</v>
      </c>
      <c r="N1336" s="7">
        <f t="shared" si="146"/>
        <v>-0.18250000000000011</v>
      </c>
    </row>
    <row r="1337" spans="1:14">
      <c r="A1337" t="s">
        <v>29</v>
      </c>
      <c r="B1337" t="s">
        <v>21</v>
      </c>
      <c r="C1337">
        <v>107</v>
      </c>
      <c r="D1337" s="2">
        <v>3.2010000000000001</v>
      </c>
      <c r="E1337" s="1">
        <v>1.76</v>
      </c>
      <c r="F1337" s="1">
        <v>1.56</v>
      </c>
      <c r="G1337" s="6">
        <v>152</v>
      </c>
      <c r="H1337" s="9">
        <f t="shared" si="140"/>
        <v>5.694</v>
      </c>
      <c r="I1337" s="9">
        <f t="shared" si="141"/>
        <v>6.4239999999999995</v>
      </c>
      <c r="J1337" s="9">
        <f t="shared" si="142"/>
        <v>11.28952</v>
      </c>
      <c r="K1337" s="9">
        <f t="shared" si="143"/>
        <v>8.8567599999999995</v>
      </c>
      <c r="L1337" s="7">
        <f t="shared" si="144"/>
        <v>-3.1627599999999996</v>
      </c>
      <c r="M1337" s="10">
        <f t="shared" si="145"/>
        <v>4.8655200000000001</v>
      </c>
      <c r="N1337" s="7">
        <f t="shared" si="146"/>
        <v>-0.72999999999999954</v>
      </c>
    </row>
    <row r="1338" spans="1:14">
      <c r="A1338" t="s">
        <v>29</v>
      </c>
      <c r="B1338" t="s">
        <v>21</v>
      </c>
      <c r="C1338">
        <v>108</v>
      </c>
      <c r="D1338" s="2">
        <v>1.0920000000000001</v>
      </c>
      <c r="E1338" s="1">
        <v>2.54</v>
      </c>
      <c r="F1338" s="1">
        <v>1.56</v>
      </c>
      <c r="G1338" s="6">
        <v>152</v>
      </c>
      <c r="H1338" s="9">
        <f t="shared" si="140"/>
        <v>5.694</v>
      </c>
      <c r="I1338" s="9">
        <f t="shared" si="141"/>
        <v>9.270999999999999</v>
      </c>
      <c r="J1338" s="9">
        <f t="shared" si="142"/>
        <v>10.93084</v>
      </c>
      <c r="K1338" s="9">
        <f t="shared" si="143"/>
        <v>10.100919999999999</v>
      </c>
      <c r="L1338" s="7">
        <f t="shared" si="144"/>
        <v>-4.4069199999999986</v>
      </c>
      <c r="M1338" s="10">
        <f t="shared" si="145"/>
        <v>1.65984</v>
      </c>
      <c r="N1338" s="7">
        <f t="shared" si="146"/>
        <v>-3.5769999999999991</v>
      </c>
    </row>
    <row r="1339" spans="1:14">
      <c r="A1339" t="s">
        <v>29</v>
      </c>
      <c r="B1339" t="s">
        <v>21</v>
      </c>
      <c r="C1339">
        <v>109</v>
      </c>
      <c r="D1339" s="2">
        <v>3.9340000000000002</v>
      </c>
      <c r="E1339" s="1">
        <v>1.48</v>
      </c>
      <c r="F1339" s="1">
        <v>1.56</v>
      </c>
      <c r="G1339" s="6">
        <v>152</v>
      </c>
      <c r="H1339" s="9">
        <f t="shared" si="140"/>
        <v>5.694</v>
      </c>
      <c r="I1339" s="9">
        <f t="shared" si="141"/>
        <v>5.4020000000000001</v>
      </c>
      <c r="J1339" s="9">
        <f t="shared" si="142"/>
        <v>11.381679999999999</v>
      </c>
      <c r="K1339" s="9">
        <f t="shared" si="143"/>
        <v>8.3918400000000002</v>
      </c>
      <c r="L1339" s="7">
        <f t="shared" si="144"/>
        <v>-2.6978400000000002</v>
      </c>
      <c r="M1339" s="10">
        <f t="shared" si="145"/>
        <v>5.979680000000001</v>
      </c>
      <c r="N1339" s="7">
        <f t="shared" si="146"/>
        <v>0.29199999999999982</v>
      </c>
    </row>
    <row r="1340" spans="1:14">
      <c r="A1340" t="s">
        <v>29</v>
      </c>
      <c r="B1340" t="s">
        <v>21</v>
      </c>
      <c r="C1340">
        <v>110</v>
      </c>
      <c r="D1340" s="2">
        <v>1.4239999999999999</v>
      </c>
      <c r="E1340" s="1">
        <v>1.61</v>
      </c>
      <c r="F1340" s="1">
        <v>1.56</v>
      </c>
      <c r="G1340" s="6">
        <v>152</v>
      </c>
      <c r="H1340" s="9">
        <f t="shared" si="140"/>
        <v>5.694</v>
      </c>
      <c r="I1340" s="9">
        <f t="shared" si="141"/>
        <v>5.8765000000000001</v>
      </c>
      <c r="J1340" s="9">
        <f t="shared" si="142"/>
        <v>8.0409799999999994</v>
      </c>
      <c r="K1340" s="9">
        <f t="shared" si="143"/>
        <v>6.9587399999999997</v>
      </c>
      <c r="L1340" s="7">
        <f t="shared" si="144"/>
        <v>-1.2647399999999998</v>
      </c>
      <c r="M1340" s="10">
        <f t="shared" si="145"/>
        <v>2.1644799999999997</v>
      </c>
      <c r="N1340" s="7">
        <f t="shared" si="146"/>
        <v>-0.18250000000000011</v>
      </c>
    </row>
    <row r="1341" spans="1:14">
      <c r="A1341" t="s">
        <v>29</v>
      </c>
      <c r="B1341" t="s">
        <v>21</v>
      </c>
      <c r="C1341">
        <v>111</v>
      </c>
      <c r="D1341" s="2">
        <v>2.4670000000000001</v>
      </c>
      <c r="E1341" s="1">
        <v>2.34</v>
      </c>
      <c r="F1341" s="1">
        <v>1.56</v>
      </c>
      <c r="G1341" s="6">
        <v>152</v>
      </c>
      <c r="H1341" s="9">
        <f t="shared" si="140"/>
        <v>5.694</v>
      </c>
      <c r="I1341" s="9">
        <f t="shared" si="141"/>
        <v>8.5409999999999986</v>
      </c>
      <c r="J1341" s="9">
        <f t="shared" si="142"/>
        <v>12.290839999999999</v>
      </c>
      <c r="K1341" s="9">
        <f t="shared" si="143"/>
        <v>10.41592</v>
      </c>
      <c r="L1341" s="7">
        <f t="shared" si="144"/>
        <v>-4.7219199999999999</v>
      </c>
      <c r="M1341" s="10">
        <f t="shared" si="145"/>
        <v>3.7498400000000003</v>
      </c>
      <c r="N1341" s="7">
        <f t="shared" si="146"/>
        <v>-2.8469999999999986</v>
      </c>
    </row>
    <row r="1342" spans="1:14">
      <c r="A1342" t="s">
        <v>29</v>
      </c>
      <c r="B1342" t="s">
        <v>21</v>
      </c>
      <c r="C1342">
        <v>112</v>
      </c>
      <c r="D1342" s="2">
        <v>0</v>
      </c>
      <c r="E1342" s="1">
        <v>2.34</v>
      </c>
      <c r="F1342" s="1">
        <v>2</v>
      </c>
      <c r="G1342" s="6">
        <v>152</v>
      </c>
      <c r="H1342" s="9">
        <f t="shared" si="140"/>
        <v>7.3</v>
      </c>
      <c r="I1342" s="9">
        <f t="shared" si="141"/>
        <v>8.5409999999999986</v>
      </c>
      <c r="J1342" s="9">
        <f t="shared" si="142"/>
        <v>8.5409999999999986</v>
      </c>
      <c r="K1342" s="9">
        <f t="shared" si="143"/>
        <v>8.5409999999999986</v>
      </c>
      <c r="L1342" s="7">
        <f t="shared" si="144"/>
        <v>-1.2409999999999988</v>
      </c>
      <c r="M1342" s="10">
        <f t="shared" si="145"/>
        <v>0</v>
      </c>
      <c r="N1342" s="7">
        <f t="shared" si="146"/>
        <v>-1.2409999999999988</v>
      </c>
    </row>
    <row r="1343" spans="1:14">
      <c r="A1343" t="s">
        <v>29</v>
      </c>
      <c r="B1343" t="s">
        <v>21</v>
      </c>
      <c r="C1343">
        <v>113</v>
      </c>
      <c r="D1343" s="2">
        <v>0.749</v>
      </c>
      <c r="E1343" s="1">
        <v>1.76</v>
      </c>
      <c r="F1343" s="1">
        <v>1.56</v>
      </c>
      <c r="G1343" s="6">
        <v>152</v>
      </c>
      <c r="H1343" s="9">
        <f t="shared" si="140"/>
        <v>5.694</v>
      </c>
      <c r="I1343" s="9">
        <f t="shared" si="141"/>
        <v>6.4239999999999995</v>
      </c>
      <c r="J1343" s="9">
        <f t="shared" si="142"/>
        <v>7.562479999999999</v>
      </c>
      <c r="K1343" s="9">
        <f t="shared" si="143"/>
        <v>6.9932399999999992</v>
      </c>
      <c r="L1343" s="7">
        <f t="shared" si="144"/>
        <v>-1.2992399999999993</v>
      </c>
      <c r="M1343" s="10">
        <f t="shared" si="145"/>
        <v>1.1384799999999999</v>
      </c>
      <c r="N1343" s="7">
        <f t="shared" si="146"/>
        <v>-0.72999999999999954</v>
      </c>
    </row>
    <row r="1344" spans="1:14">
      <c r="A1344" t="s">
        <v>29</v>
      </c>
      <c r="B1344" t="s">
        <v>21</v>
      </c>
      <c r="C1344">
        <v>114</v>
      </c>
      <c r="D1344" s="2">
        <v>0</v>
      </c>
      <c r="E1344" s="1">
        <v>2.13</v>
      </c>
      <c r="F1344" s="1">
        <v>2</v>
      </c>
      <c r="G1344" s="6">
        <v>152</v>
      </c>
      <c r="H1344" s="9">
        <f t="shared" si="140"/>
        <v>7.3</v>
      </c>
      <c r="I1344" s="9">
        <f t="shared" si="141"/>
        <v>7.7744999999999997</v>
      </c>
      <c r="J1344" s="9">
        <f t="shared" si="142"/>
        <v>7.7744999999999997</v>
      </c>
      <c r="K1344" s="9">
        <f t="shared" si="143"/>
        <v>7.7744999999999997</v>
      </c>
      <c r="L1344" s="7">
        <f t="shared" si="144"/>
        <v>-0.47449999999999992</v>
      </c>
      <c r="M1344" s="10">
        <f t="shared" si="145"/>
        <v>0</v>
      </c>
      <c r="N1344" s="7">
        <f t="shared" si="146"/>
        <v>-0.47449999999999992</v>
      </c>
    </row>
    <row r="1345" spans="1:14">
      <c r="A1345" t="s">
        <v>29</v>
      </c>
      <c r="B1345" t="s">
        <v>21</v>
      </c>
      <c r="C1345">
        <v>115</v>
      </c>
      <c r="D1345" s="2">
        <v>2.4929999999999999</v>
      </c>
      <c r="E1345" s="1">
        <v>2.4500000000000002</v>
      </c>
      <c r="F1345" s="1">
        <v>1.56</v>
      </c>
      <c r="G1345" s="6">
        <v>152</v>
      </c>
      <c r="H1345" s="9">
        <f t="shared" si="140"/>
        <v>5.694</v>
      </c>
      <c r="I1345" s="9">
        <f t="shared" si="141"/>
        <v>8.9425000000000008</v>
      </c>
      <c r="J1345" s="9">
        <f t="shared" si="142"/>
        <v>12.731860000000001</v>
      </c>
      <c r="K1345" s="9">
        <f t="shared" si="143"/>
        <v>10.83718</v>
      </c>
      <c r="L1345" s="7">
        <f t="shared" si="144"/>
        <v>-5.1431800000000001</v>
      </c>
      <c r="M1345" s="10">
        <f t="shared" si="145"/>
        <v>3.7893599999999998</v>
      </c>
      <c r="N1345" s="7">
        <f t="shared" si="146"/>
        <v>-3.2485000000000008</v>
      </c>
    </row>
    <row r="1346" spans="1:14">
      <c r="A1346" t="s">
        <v>29</v>
      </c>
      <c r="B1346" t="s">
        <v>21</v>
      </c>
      <c r="C1346">
        <v>116</v>
      </c>
      <c r="D1346" s="2">
        <v>2.5</v>
      </c>
      <c r="E1346" s="1">
        <v>2.48</v>
      </c>
      <c r="F1346" s="1">
        <v>1.56</v>
      </c>
      <c r="G1346" s="6">
        <v>152</v>
      </c>
      <c r="H1346" s="9">
        <f t="shared" ref="H1346:H1406" si="147">3.65*F1346</f>
        <v>5.694</v>
      </c>
      <c r="I1346" s="9">
        <f t="shared" ref="I1346:I1406" si="148">3.65*E1346</f>
        <v>9.0519999999999996</v>
      </c>
      <c r="J1346" s="9">
        <f t="shared" ref="J1346:J1406" si="149">I1346+0.01*G1346*D1346</f>
        <v>12.852</v>
      </c>
      <c r="K1346" s="9">
        <f t="shared" ref="K1346:K1406" si="150">AVERAGE(I1346:J1346)</f>
        <v>10.952</v>
      </c>
      <c r="L1346" s="7">
        <f t="shared" ref="L1346:L1406" si="151">H1346-K1346</f>
        <v>-5.258</v>
      </c>
      <c r="M1346" s="10">
        <f t="shared" ref="M1346:M1406" si="152">D1346*G1346/100</f>
        <v>3.8</v>
      </c>
      <c r="N1346" s="7">
        <f t="shared" ref="N1346:N1406" si="153">H1346-I1346</f>
        <v>-3.3579999999999997</v>
      </c>
    </row>
    <row r="1347" spans="1:14">
      <c r="A1347" t="s">
        <v>29</v>
      </c>
      <c r="B1347" t="s">
        <v>21</v>
      </c>
      <c r="C1347">
        <v>117</v>
      </c>
      <c r="D1347" s="2">
        <v>2.1219999999999999</v>
      </c>
      <c r="E1347" s="1">
        <v>1.48</v>
      </c>
      <c r="F1347" s="1">
        <v>1.56</v>
      </c>
      <c r="G1347" s="6">
        <v>152</v>
      </c>
      <c r="H1347" s="9">
        <f t="shared" si="147"/>
        <v>5.694</v>
      </c>
      <c r="I1347" s="9">
        <f t="shared" si="148"/>
        <v>5.4020000000000001</v>
      </c>
      <c r="J1347" s="9">
        <f t="shared" si="149"/>
        <v>8.62744</v>
      </c>
      <c r="K1347" s="9">
        <f t="shared" si="150"/>
        <v>7.0147200000000005</v>
      </c>
      <c r="L1347" s="7">
        <f t="shared" si="151"/>
        <v>-1.3207200000000006</v>
      </c>
      <c r="M1347" s="10">
        <f t="shared" si="152"/>
        <v>3.2254399999999999</v>
      </c>
      <c r="N1347" s="7">
        <f t="shared" si="153"/>
        <v>0.29199999999999982</v>
      </c>
    </row>
    <row r="1348" spans="1:14">
      <c r="A1348" t="s">
        <v>29</v>
      </c>
      <c r="B1348" t="s">
        <v>21</v>
      </c>
      <c r="C1348">
        <v>118</v>
      </c>
      <c r="D1348" s="2">
        <v>0.76800000000000002</v>
      </c>
      <c r="E1348" s="1">
        <v>1.59</v>
      </c>
      <c r="F1348" s="1">
        <v>1.56</v>
      </c>
      <c r="G1348" s="6">
        <v>152</v>
      </c>
      <c r="H1348" s="9">
        <f t="shared" si="147"/>
        <v>5.694</v>
      </c>
      <c r="I1348" s="9">
        <f t="shared" si="148"/>
        <v>5.8035000000000005</v>
      </c>
      <c r="J1348" s="9">
        <f t="shared" si="149"/>
        <v>6.9708600000000001</v>
      </c>
      <c r="K1348" s="9">
        <f t="shared" si="150"/>
        <v>6.3871800000000007</v>
      </c>
      <c r="L1348" s="7">
        <f t="shared" si="151"/>
        <v>-0.6931800000000008</v>
      </c>
      <c r="M1348" s="10">
        <f t="shared" si="152"/>
        <v>1.16736</v>
      </c>
      <c r="N1348" s="7">
        <f t="shared" si="153"/>
        <v>-0.1095000000000006</v>
      </c>
    </row>
    <row r="1349" spans="1:14">
      <c r="A1349" t="s">
        <v>29</v>
      </c>
      <c r="B1349" t="s">
        <v>21</v>
      </c>
      <c r="C1349">
        <v>119</v>
      </c>
      <c r="D1349" s="2">
        <v>2.15</v>
      </c>
      <c r="E1349" s="1">
        <v>1.81</v>
      </c>
      <c r="F1349" s="1">
        <v>1.56</v>
      </c>
      <c r="G1349" s="6">
        <v>152</v>
      </c>
      <c r="H1349" s="9">
        <f t="shared" si="147"/>
        <v>5.694</v>
      </c>
      <c r="I1349" s="9">
        <f t="shared" si="148"/>
        <v>6.6064999999999996</v>
      </c>
      <c r="J1349" s="9">
        <f t="shared" si="149"/>
        <v>9.8744999999999994</v>
      </c>
      <c r="K1349" s="9">
        <f t="shared" si="150"/>
        <v>8.240499999999999</v>
      </c>
      <c r="L1349" s="7">
        <f t="shared" si="151"/>
        <v>-2.5464999999999991</v>
      </c>
      <c r="M1349" s="10">
        <f t="shared" si="152"/>
        <v>3.2680000000000002</v>
      </c>
      <c r="N1349" s="7">
        <f t="shared" si="153"/>
        <v>-0.91249999999999964</v>
      </c>
    </row>
    <row r="1350" spans="1:14">
      <c r="A1350" t="s">
        <v>29</v>
      </c>
      <c r="B1350" t="s">
        <v>21</v>
      </c>
      <c r="C1350">
        <v>120</v>
      </c>
      <c r="D1350" s="2">
        <v>1.2869999999999999</v>
      </c>
      <c r="E1350" s="1">
        <v>2.0699999999999998</v>
      </c>
      <c r="F1350" s="1">
        <v>1.56</v>
      </c>
      <c r="G1350" s="6">
        <v>152</v>
      </c>
      <c r="H1350" s="9">
        <f t="shared" si="147"/>
        <v>5.694</v>
      </c>
      <c r="I1350" s="9">
        <f t="shared" si="148"/>
        <v>7.5554999999999994</v>
      </c>
      <c r="J1350" s="9">
        <f t="shared" si="149"/>
        <v>9.5117399999999996</v>
      </c>
      <c r="K1350" s="9">
        <f t="shared" si="150"/>
        <v>8.5336199999999991</v>
      </c>
      <c r="L1350" s="7">
        <f t="shared" si="151"/>
        <v>-2.8396199999999991</v>
      </c>
      <c r="M1350" s="10">
        <f t="shared" si="152"/>
        <v>1.95624</v>
      </c>
      <c r="N1350" s="7">
        <f t="shared" si="153"/>
        <v>-1.8614999999999995</v>
      </c>
    </row>
    <row r="1351" spans="1:14">
      <c r="A1351" t="s">
        <v>29</v>
      </c>
      <c r="B1351" t="s">
        <v>21</v>
      </c>
      <c r="C1351">
        <v>121</v>
      </c>
      <c r="D1351" s="2">
        <v>1.2310000000000001</v>
      </c>
      <c r="E1351" s="1">
        <v>2.23</v>
      </c>
      <c r="F1351" s="1">
        <v>1.56</v>
      </c>
      <c r="G1351" s="6">
        <v>152</v>
      </c>
      <c r="H1351" s="9">
        <f t="shared" si="147"/>
        <v>5.694</v>
      </c>
      <c r="I1351" s="9">
        <f t="shared" si="148"/>
        <v>8.1395</v>
      </c>
      <c r="J1351" s="9">
        <f t="shared" si="149"/>
        <v>10.010619999999999</v>
      </c>
      <c r="K1351" s="9">
        <f t="shared" si="150"/>
        <v>9.0750600000000006</v>
      </c>
      <c r="L1351" s="7">
        <f t="shared" si="151"/>
        <v>-3.3810600000000006</v>
      </c>
      <c r="M1351" s="10">
        <f t="shared" si="152"/>
        <v>1.8711200000000003</v>
      </c>
      <c r="N1351" s="7">
        <f t="shared" si="153"/>
        <v>-2.4455</v>
      </c>
    </row>
    <row r="1352" spans="1:14">
      <c r="A1352" t="s">
        <v>29</v>
      </c>
      <c r="B1352" t="s">
        <v>21</v>
      </c>
      <c r="C1352">
        <v>122</v>
      </c>
      <c r="D1352" s="2">
        <v>2.141</v>
      </c>
      <c r="E1352" s="1">
        <v>1.63</v>
      </c>
      <c r="F1352" s="1">
        <v>1.56</v>
      </c>
      <c r="G1352" s="6">
        <v>152</v>
      </c>
      <c r="H1352" s="9">
        <f t="shared" si="147"/>
        <v>5.694</v>
      </c>
      <c r="I1352" s="9">
        <f t="shared" si="148"/>
        <v>5.9494999999999996</v>
      </c>
      <c r="J1352" s="9">
        <f t="shared" si="149"/>
        <v>9.2038200000000003</v>
      </c>
      <c r="K1352" s="9">
        <f t="shared" si="150"/>
        <v>7.5766600000000004</v>
      </c>
      <c r="L1352" s="7">
        <f t="shared" si="151"/>
        <v>-1.8826600000000004</v>
      </c>
      <c r="M1352" s="10">
        <f t="shared" si="152"/>
        <v>3.2543200000000003</v>
      </c>
      <c r="N1352" s="7">
        <f t="shared" si="153"/>
        <v>-0.25549999999999962</v>
      </c>
    </row>
    <row r="1353" spans="1:14">
      <c r="A1353" t="s">
        <v>29</v>
      </c>
      <c r="B1353" t="s">
        <v>21</v>
      </c>
      <c r="C1353">
        <v>123</v>
      </c>
      <c r="D1353" s="2">
        <v>1.3460000000000001</v>
      </c>
      <c r="E1353" s="1">
        <v>1.9</v>
      </c>
      <c r="F1353" s="1">
        <v>1.56</v>
      </c>
      <c r="G1353" s="6">
        <v>152</v>
      </c>
      <c r="H1353" s="9">
        <f t="shared" si="147"/>
        <v>5.694</v>
      </c>
      <c r="I1353" s="9">
        <f t="shared" si="148"/>
        <v>6.9349999999999996</v>
      </c>
      <c r="J1353" s="9">
        <f t="shared" si="149"/>
        <v>8.9809199999999993</v>
      </c>
      <c r="K1353" s="9">
        <f t="shared" si="150"/>
        <v>7.9579599999999999</v>
      </c>
      <c r="L1353" s="7">
        <f t="shared" si="151"/>
        <v>-2.26396</v>
      </c>
      <c r="M1353" s="10">
        <f t="shared" si="152"/>
        <v>2.0459200000000002</v>
      </c>
      <c r="N1353" s="7">
        <f t="shared" si="153"/>
        <v>-1.2409999999999997</v>
      </c>
    </row>
    <row r="1354" spans="1:14">
      <c r="A1354" t="s">
        <v>29</v>
      </c>
      <c r="B1354" t="s">
        <v>21</v>
      </c>
      <c r="C1354">
        <v>124</v>
      </c>
      <c r="D1354" s="2">
        <v>0</v>
      </c>
      <c r="E1354" s="1">
        <v>2.31</v>
      </c>
      <c r="F1354" s="1">
        <v>1.56</v>
      </c>
      <c r="G1354" s="6">
        <v>152</v>
      </c>
      <c r="H1354" s="9">
        <f t="shared" si="147"/>
        <v>5.694</v>
      </c>
      <c r="I1354" s="9">
        <f t="shared" si="148"/>
        <v>8.4314999999999998</v>
      </c>
      <c r="J1354" s="9">
        <f t="shared" si="149"/>
        <v>8.4314999999999998</v>
      </c>
      <c r="K1354" s="9">
        <f t="shared" si="150"/>
        <v>8.4314999999999998</v>
      </c>
      <c r="L1354" s="7">
        <f t="shared" si="151"/>
        <v>-2.7374999999999998</v>
      </c>
      <c r="M1354" s="10">
        <f t="shared" si="152"/>
        <v>0</v>
      </c>
      <c r="N1354" s="7">
        <f t="shared" si="153"/>
        <v>-2.7374999999999998</v>
      </c>
    </row>
    <row r="1355" spans="1:14">
      <c r="A1355" t="s">
        <v>29</v>
      </c>
      <c r="B1355" t="s">
        <v>21</v>
      </c>
      <c r="C1355">
        <v>125</v>
      </c>
      <c r="D1355" s="2">
        <v>0.127</v>
      </c>
      <c r="E1355" s="1">
        <v>1.65</v>
      </c>
      <c r="F1355" s="1">
        <v>1.56</v>
      </c>
      <c r="G1355" s="6">
        <v>152</v>
      </c>
      <c r="H1355" s="9">
        <f t="shared" si="147"/>
        <v>5.694</v>
      </c>
      <c r="I1355" s="9">
        <f t="shared" si="148"/>
        <v>6.0225</v>
      </c>
      <c r="J1355" s="9">
        <f t="shared" si="149"/>
        <v>6.2155399999999998</v>
      </c>
      <c r="K1355" s="9">
        <f t="shared" si="150"/>
        <v>6.1190199999999999</v>
      </c>
      <c r="L1355" s="7">
        <f t="shared" si="151"/>
        <v>-0.42501999999999995</v>
      </c>
      <c r="M1355" s="10">
        <f t="shared" si="152"/>
        <v>0.19304000000000002</v>
      </c>
      <c r="N1355" s="7">
        <f t="shared" si="153"/>
        <v>-0.32850000000000001</v>
      </c>
    </row>
    <row r="1356" spans="1:14">
      <c r="A1356" t="s">
        <v>29</v>
      </c>
      <c r="B1356" t="s">
        <v>21</v>
      </c>
      <c r="C1356">
        <v>126</v>
      </c>
      <c r="D1356" s="2">
        <v>1.4</v>
      </c>
      <c r="E1356" s="1">
        <v>1.56</v>
      </c>
      <c r="F1356" s="1">
        <v>1.56</v>
      </c>
      <c r="G1356" s="6">
        <v>152</v>
      </c>
      <c r="H1356" s="9">
        <f t="shared" si="147"/>
        <v>5.694</v>
      </c>
      <c r="I1356" s="9">
        <f t="shared" si="148"/>
        <v>5.694</v>
      </c>
      <c r="J1356" s="9">
        <f t="shared" si="149"/>
        <v>7.8219999999999992</v>
      </c>
      <c r="K1356" s="9">
        <f t="shared" si="150"/>
        <v>6.7579999999999991</v>
      </c>
      <c r="L1356" s="7">
        <f t="shared" si="151"/>
        <v>-1.0639999999999992</v>
      </c>
      <c r="M1356" s="10">
        <f t="shared" si="152"/>
        <v>2.1279999999999997</v>
      </c>
      <c r="N1356" s="7">
        <f t="shared" si="153"/>
        <v>0</v>
      </c>
    </row>
    <row r="1357" spans="1:14">
      <c r="A1357" t="s">
        <v>29</v>
      </c>
      <c r="B1357" t="s">
        <v>21</v>
      </c>
      <c r="C1357">
        <v>127</v>
      </c>
      <c r="D1357" s="2">
        <v>1.421</v>
      </c>
      <c r="E1357" s="1">
        <v>1.49</v>
      </c>
      <c r="F1357" s="1">
        <v>1.56</v>
      </c>
      <c r="G1357" s="6">
        <v>152</v>
      </c>
      <c r="H1357" s="9">
        <f t="shared" si="147"/>
        <v>5.694</v>
      </c>
      <c r="I1357" s="9">
        <f t="shared" si="148"/>
        <v>5.4384999999999994</v>
      </c>
      <c r="J1357" s="9">
        <f t="shared" si="149"/>
        <v>7.5984199999999991</v>
      </c>
      <c r="K1357" s="9">
        <f t="shared" si="150"/>
        <v>6.5184599999999993</v>
      </c>
      <c r="L1357" s="7">
        <f t="shared" si="151"/>
        <v>-0.8244599999999993</v>
      </c>
      <c r="M1357" s="10">
        <f t="shared" si="152"/>
        <v>2.1599200000000001</v>
      </c>
      <c r="N1357" s="7">
        <f t="shared" si="153"/>
        <v>0.2555000000000005</v>
      </c>
    </row>
    <row r="1358" spans="1:14">
      <c r="A1358" t="s">
        <v>29</v>
      </c>
      <c r="B1358" t="s">
        <v>21</v>
      </c>
      <c r="C1358">
        <v>128</v>
      </c>
      <c r="D1358" s="2">
        <v>1.8720000000000001</v>
      </c>
      <c r="E1358" s="1">
        <v>5.16</v>
      </c>
      <c r="F1358" s="1">
        <v>1.56</v>
      </c>
      <c r="G1358" s="6">
        <v>152</v>
      </c>
      <c r="H1358" s="9">
        <f t="shared" si="147"/>
        <v>5.694</v>
      </c>
      <c r="I1358" s="9">
        <f t="shared" si="148"/>
        <v>18.834</v>
      </c>
      <c r="J1358" s="9">
        <f t="shared" si="149"/>
        <v>21.67944</v>
      </c>
      <c r="K1358" s="9">
        <f t="shared" si="150"/>
        <v>20.256720000000001</v>
      </c>
      <c r="L1358" s="7">
        <f t="shared" si="151"/>
        <v>-14.562720000000002</v>
      </c>
      <c r="M1358" s="10">
        <f t="shared" si="152"/>
        <v>2.8454400000000004</v>
      </c>
      <c r="N1358" s="7">
        <f t="shared" si="153"/>
        <v>-13.14</v>
      </c>
    </row>
    <row r="1359" spans="1:14">
      <c r="A1359" t="s">
        <v>29</v>
      </c>
      <c r="B1359" t="s">
        <v>21</v>
      </c>
      <c r="C1359">
        <v>129</v>
      </c>
      <c r="D1359" s="2">
        <v>1.0169999999999999</v>
      </c>
      <c r="E1359" s="1">
        <v>1.75</v>
      </c>
      <c r="F1359" s="1">
        <v>1.56</v>
      </c>
      <c r="G1359" s="6">
        <v>152</v>
      </c>
      <c r="H1359" s="9">
        <f t="shared" si="147"/>
        <v>5.694</v>
      </c>
      <c r="I1359" s="9">
        <f t="shared" si="148"/>
        <v>6.3875000000000002</v>
      </c>
      <c r="J1359" s="9">
        <f t="shared" si="149"/>
        <v>7.9333400000000003</v>
      </c>
      <c r="K1359" s="9">
        <f t="shared" si="150"/>
        <v>7.1604200000000002</v>
      </c>
      <c r="L1359" s="7">
        <f t="shared" si="151"/>
        <v>-1.4664200000000003</v>
      </c>
      <c r="M1359" s="10">
        <f t="shared" si="152"/>
        <v>1.5458399999999997</v>
      </c>
      <c r="N1359" s="7">
        <f t="shared" si="153"/>
        <v>-0.69350000000000023</v>
      </c>
    </row>
    <row r="1360" spans="1:14">
      <c r="A1360" t="s">
        <v>29</v>
      </c>
      <c r="B1360" t="s">
        <v>21</v>
      </c>
      <c r="C1360">
        <v>130</v>
      </c>
      <c r="D1360" s="2">
        <v>2.016</v>
      </c>
      <c r="E1360" s="1">
        <v>4.1500000000000004</v>
      </c>
      <c r="F1360" s="1">
        <v>1.56</v>
      </c>
      <c r="G1360" s="6">
        <v>152</v>
      </c>
      <c r="H1360" s="9">
        <f t="shared" si="147"/>
        <v>5.694</v>
      </c>
      <c r="I1360" s="9">
        <f t="shared" si="148"/>
        <v>15.147500000000001</v>
      </c>
      <c r="J1360" s="9">
        <f t="shared" si="149"/>
        <v>18.211819999999999</v>
      </c>
      <c r="K1360" s="9">
        <f t="shared" si="150"/>
        <v>16.679659999999998</v>
      </c>
      <c r="L1360" s="7">
        <f t="shared" si="151"/>
        <v>-10.985659999999999</v>
      </c>
      <c r="M1360" s="10">
        <f t="shared" si="152"/>
        <v>3.0643200000000004</v>
      </c>
      <c r="N1360" s="7">
        <f t="shared" si="153"/>
        <v>-9.4535000000000018</v>
      </c>
    </row>
    <row r="1361" spans="1:14">
      <c r="A1361" t="s">
        <v>29</v>
      </c>
      <c r="B1361" t="s">
        <v>21</v>
      </c>
      <c r="C1361">
        <v>131</v>
      </c>
      <c r="D1361" s="2">
        <v>1.0720000000000001</v>
      </c>
      <c r="E1361" s="1">
        <v>1.95</v>
      </c>
      <c r="F1361" s="1">
        <v>1.56</v>
      </c>
      <c r="G1361" s="6">
        <v>152</v>
      </c>
      <c r="H1361" s="9">
        <f t="shared" si="147"/>
        <v>5.694</v>
      </c>
      <c r="I1361" s="9">
        <f t="shared" si="148"/>
        <v>7.1174999999999997</v>
      </c>
      <c r="J1361" s="9">
        <f t="shared" si="149"/>
        <v>8.7469400000000004</v>
      </c>
      <c r="K1361" s="9">
        <f t="shared" si="150"/>
        <v>7.93222</v>
      </c>
      <c r="L1361" s="7">
        <f t="shared" si="151"/>
        <v>-2.2382200000000001</v>
      </c>
      <c r="M1361" s="10">
        <f t="shared" si="152"/>
        <v>1.6294400000000002</v>
      </c>
      <c r="N1361" s="7">
        <f t="shared" si="153"/>
        <v>-1.4234999999999998</v>
      </c>
    </row>
    <row r="1362" spans="1:14">
      <c r="A1362" t="s">
        <v>29</v>
      </c>
      <c r="B1362" t="s">
        <v>21</v>
      </c>
      <c r="C1362">
        <v>132</v>
      </c>
      <c r="D1362" s="2">
        <v>1.0760000000000001</v>
      </c>
      <c r="E1362" s="1">
        <v>1.96</v>
      </c>
      <c r="F1362" s="1">
        <v>1.56</v>
      </c>
      <c r="G1362" s="6">
        <v>152</v>
      </c>
      <c r="H1362" s="9">
        <f t="shared" si="147"/>
        <v>5.694</v>
      </c>
      <c r="I1362" s="9">
        <f t="shared" si="148"/>
        <v>7.1539999999999999</v>
      </c>
      <c r="J1362" s="9">
        <f t="shared" si="149"/>
        <v>8.7895199999999996</v>
      </c>
      <c r="K1362" s="9">
        <f t="shared" si="150"/>
        <v>7.9717599999999997</v>
      </c>
      <c r="L1362" s="7">
        <f t="shared" si="151"/>
        <v>-2.2777599999999998</v>
      </c>
      <c r="M1362" s="10">
        <f t="shared" si="152"/>
        <v>1.6355200000000003</v>
      </c>
      <c r="N1362" s="7">
        <f t="shared" si="153"/>
        <v>-1.46</v>
      </c>
    </row>
    <row r="1363" spans="1:14">
      <c r="A1363" t="s">
        <v>29</v>
      </c>
      <c r="B1363" t="s">
        <v>21</v>
      </c>
      <c r="C1363">
        <v>133</v>
      </c>
      <c r="D1363" s="2">
        <v>0.17799999999999999</v>
      </c>
      <c r="E1363" s="1">
        <v>1.39</v>
      </c>
      <c r="F1363" s="1">
        <v>1.56</v>
      </c>
      <c r="G1363" s="6">
        <v>152</v>
      </c>
      <c r="H1363" s="9">
        <f t="shared" si="147"/>
        <v>5.694</v>
      </c>
      <c r="I1363" s="9">
        <f t="shared" si="148"/>
        <v>5.0734999999999992</v>
      </c>
      <c r="J1363" s="9">
        <f t="shared" si="149"/>
        <v>5.3440599999999989</v>
      </c>
      <c r="K1363" s="9">
        <f t="shared" si="150"/>
        <v>5.2087799999999991</v>
      </c>
      <c r="L1363" s="7">
        <f t="shared" si="151"/>
        <v>0.48522000000000087</v>
      </c>
      <c r="M1363" s="10">
        <f t="shared" si="152"/>
        <v>0.27055999999999997</v>
      </c>
      <c r="N1363" s="7">
        <f t="shared" si="153"/>
        <v>0.62050000000000072</v>
      </c>
    </row>
    <row r="1364" spans="1:14">
      <c r="A1364" t="s">
        <v>29</v>
      </c>
      <c r="B1364" t="s">
        <v>21</v>
      </c>
      <c r="C1364">
        <v>134</v>
      </c>
      <c r="D1364" s="2">
        <v>0.16900000000000001</v>
      </c>
      <c r="E1364" s="1">
        <v>1.4</v>
      </c>
      <c r="F1364" s="1">
        <v>1.56</v>
      </c>
      <c r="G1364" s="6">
        <v>152</v>
      </c>
      <c r="H1364" s="9">
        <f t="shared" si="147"/>
        <v>5.694</v>
      </c>
      <c r="I1364" s="9">
        <f t="shared" si="148"/>
        <v>5.1099999999999994</v>
      </c>
      <c r="J1364" s="9">
        <f t="shared" si="149"/>
        <v>5.3668799999999992</v>
      </c>
      <c r="K1364" s="9">
        <f t="shared" si="150"/>
        <v>5.2384399999999989</v>
      </c>
      <c r="L1364" s="7">
        <f t="shared" si="151"/>
        <v>0.45556000000000108</v>
      </c>
      <c r="M1364" s="10">
        <f t="shared" si="152"/>
        <v>0.25688</v>
      </c>
      <c r="N1364" s="7">
        <f t="shared" si="153"/>
        <v>0.58400000000000052</v>
      </c>
    </row>
    <row r="1365" spans="1:14">
      <c r="A1365" t="s">
        <v>29</v>
      </c>
      <c r="B1365" t="s">
        <v>21</v>
      </c>
      <c r="C1365">
        <v>135</v>
      </c>
      <c r="D1365" s="2">
        <v>1.8069999999999999</v>
      </c>
      <c r="E1365" s="1">
        <v>1.47</v>
      </c>
      <c r="F1365" s="1">
        <v>1.56</v>
      </c>
      <c r="G1365" s="6">
        <v>152</v>
      </c>
      <c r="H1365" s="9">
        <f t="shared" si="147"/>
        <v>5.694</v>
      </c>
      <c r="I1365" s="9">
        <f t="shared" si="148"/>
        <v>5.3654999999999999</v>
      </c>
      <c r="J1365" s="9">
        <f t="shared" si="149"/>
        <v>8.1121400000000001</v>
      </c>
      <c r="K1365" s="9">
        <f t="shared" si="150"/>
        <v>6.7388200000000005</v>
      </c>
      <c r="L1365" s="7">
        <f t="shared" si="151"/>
        <v>-1.0448200000000005</v>
      </c>
      <c r="M1365" s="10">
        <f t="shared" si="152"/>
        <v>2.7466399999999997</v>
      </c>
      <c r="N1365" s="7">
        <f t="shared" si="153"/>
        <v>0.32850000000000001</v>
      </c>
    </row>
    <row r="1366" spans="1:14">
      <c r="A1366" t="s">
        <v>29</v>
      </c>
      <c r="B1366" t="s">
        <v>21</v>
      </c>
      <c r="C1366">
        <v>136</v>
      </c>
      <c r="D1366" s="2">
        <v>7.2489999999999997</v>
      </c>
      <c r="E1366" s="1">
        <v>1.98</v>
      </c>
      <c r="F1366" s="1">
        <v>1.56</v>
      </c>
      <c r="G1366" s="6">
        <v>152</v>
      </c>
      <c r="H1366" s="9">
        <f t="shared" si="147"/>
        <v>5.694</v>
      </c>
      <c r="I1366" s="9">
        <f t="shared" si="148"/>
        <v>7.2269999999999994</v>
      </c>
      <c r="J1366" s="9">
        <f t="shared" si="149"/>
        <v>18.245480000000001</v>
      </c>
      <c r="K1366" s="9">
        <f t="shared" si="150"/>
        <v>12.73624</v>
      </c>
      <c r="L1366" s="7">
        <f t="shared" si="151"/>
        <v>-7.0422400000000005</v>
      </c>
      <c r="M1366" s="10">
        <f t="shared" si="152"/>
        <v>11.01848</v>
      </c>
      <c r="N1366" s="7">
        <f t="shared" si="153"/>
        <v>-1.5329999999999995</v>
      </c>
    </row>
    <row r="1367" spans="1:14">
      <c r="A1367" t="s">
        <v>29</v>
      </c>
      <c r="B1367" t="s">
        <v>21</v>
      </c>
      <c r="C1367">
        <v>137</v>
      </c>
      <c r="D1367" s="2">
        <v>2.1040000000000001</v>
      </c>
      <c r="E1367" s="1">
        <v>1.45</v>
      </c>
      <c r="F1367" s="1">
        <v>1.56</v>
      </c>
      <c r="G1367" s="6">
        <v>152</v>
      </c>
      <c r="H1367" s="9">
        <f t="shared" si="147"/>
        <v>5.694</v>
      </c>
      <c r="I1367" s="9">
        <f t="shared" si="148"/>
        <v>5.2924999999999995</v>
      </c>
      <c r="J1367" s="9">
        <f t="shared" si="149"/>
        <v>8.4905799999999996</v>
      </c>
      <c r="K1367" s="9">
        <f t="shared" si="150"/>
        <v>6.8915399999999991</v>
      </c>
      <c r="L1367" s="7">
        <f t="shared" si="151"/>
        <v>-1.1975399999999992</v>
      </c>
      <c r="M1367" s="10">
        <f t="shared" si="152"/>
        <v>3.19808</v>
      </c>
      <c r="N1367" s="7">
        <f t="shared" si="153"/>
        <v>0.40150000000000041</v>
      </c>
    </row>
    <row r="1368" spans="1:14">
      <c r="A1368" t="s">
        <v>29</v>
      </c>
      <c r="B1368" t="s">
        <v>21</v>
      </c>
      <c r="C1368">
        <v>138</v>
      </c>
      <c r="D1368" s="2">
        <v>0.17899999999999999</v>
      </c>
      <c r="E1368" s="1">
        <v>1.38</v>
      </c>
      <c r="F1368" s="1">
        <v>1.56</v>
      </c>
      <c r="G1368" s="6">
        <v>152</v>
      </c>
      <c r="H1368" s="9">
        <f t="shared" si="147"/>
        <v>5.694</v>
      </c>
      <c r="I1368" s="9">
        <f t="shared" si="148"/>
        <v>5.0369999999999999</v>
      </c>
      <c r="J1368" s="9">
        <f t="shared" si="149"/>
        <v>5.3090799999999998</v>
      </c>
      <c r="K1368" s="9">
        <f t="shared" si="150"/>
        <v>5.1730400000000003</v>
      </c>
      <c r="L1368" s="7">
        <f t="shared" si="151"/>
        <v>0.52095999999999965</v>
      </c>
      <c r="M1368" s="10">
        <f t="shared" si="152"/>
        <v>0.27207999999999999</v>
      </c>
      <c r="N1368" s="7">
        <f t="shared" si="153"/>
        <v>0.65700000000000003</v>
      </c>
    </row>
    <row r="1369" spans="1:14">
      <c r="A1369" t="s">
        <v>29</v>
      </c>
      <c r="B1369" t="s">
        <v>21</v>
      </c>
      <c r="C1369">
        <v>139</v>
      </c>
      <c r="D1369" s="2">
        <v>7.4889999999999999</v>
      </c>
      <c r="E1369" s="1">
        <v>3.21</v>
      </c>
      <c r="F1369" s="1">
        <v>1.56</v>
      </c>
      <c r="G1369" s="6">
        <v>152</v>
      </c>
      <c r="H1369" s="9">
        <f t="shared" si="147"/>
        <v>5.694</v>
      </c>
      <c r="I1369" s="9">
        <f t="shared" si="148"/>
        <v>11.7165</v>
      </c>
      <c r="J1369" s="9">
        <f t="shared" si="149"/>
        <v>23.099779999999999</v>
      </c>
      <c r="K1369" s="9">
        <f t="shared" si="150"/>
        <v>17.40814</v>
      </c>
      <c r="L1369" s="7">
        <f t="shared" si="151"/>
        <v>-11.71414</v>
      </c>
      <c r="M1369" s="10">
        <f t="shared" si="152"/>
        <v>11.383279999999999</v>
      </c>
      <c r="N1369" s="7">
        <f t="shared" si="153"/>
        <v>-6.0225</v>
      </c>
    </row>
    <row r="1370" spans="1:14">
      <c r="A1370" t="s">
        <v>29</v>
      </c>
      <c r="B1370" t="s">
        <v>21</v>
      </c>
      <c r="C1370">
        <v>140</v>
      </c>
      <c r="D1370" s="2">
        <v>7.2279999999999998</v>
      </c>
      <c r="E1370" s="1">
        <v>2.1</v>
      </c>
      <c r="F1370" s="1">
        <v>1.56</v>
      </c>
      <c r="G1370" s="6">
        <v>152</v>
      </c>
      <c r="H1370" s="9">
        <f t="shared" si="147"/>
        <v>5.694</v>
      </c>
      <c r="I1370" s="9">
        <f t="shared" si="148"/>
        <v>7.665</v>
      </c>
      <c r="J1370" s="9">
        <f t="shared" si="149"/>
        <v>18.65156</v>
      </c>
      <c r="K1370" s="9">
        <f t="shared" si="150"/>
        <v>13.15828</v>
      </c>
      <c r="L1370" s="7">
        <f t="shared" si="151"/>
        <v>-7.4642799999999996</v>
      </c>
      <c r="M1370" s="10">
        <f t="shared" si="152"/>
        <v>10.986559999999999</v>
      </c>
      <c r="N1370" s="7">
        <f t="shared" si="153"/>
        <v>-1.9710000000000001</v>
      </c>
    </row>
    <row r="1371" spans="1:14">
      <c r="A1371" t="s">
        <v>29</v>
      </c>
      <c r="B1371" t="s">
        <v>21</v>
      </c>
      <c r="C1371">
        <v>141</v>
      </c>
      <c r="D1371" s="2">
        <v>2.133</v>
      </c>
      <c r="E1371" s="1">
        <v>1.73</v>
      </c>
      <c r="F1371" s="1">
        <v>1.56</v>
      </c>
      <c r="G1371" s="6">
        <v>152</v>
      </c>
      <c r="H1371" s="9">
        <f t="shared" si="147"/>
        <v>5.694</v>
      </c>
      <c r="I1371" s="9">
        <f t="shared" si="148"/>
        <v>6.3144999999999998</v>
      </c>
      <c r="J1371" s="9">
        <f t="shared" si="149"/>
        <v>9.5566600000000008</v>
      </c>
      <c r="K1371" s="9">
        <f t="shared" si="150"/>
        <v>7.9355799999999999</v>
      </c>
      <c r="L1371" s="7">
        <f t="shared" si="151"/>
        <v>-2.2415799999999999</v>
      </c>
      <c r="M1371" s="10">
        <f t="shared" si="152"/>
        <v>3.2421600000000002</v>
      </c>
      <c r="N1371" s="7">
        <f t="shared" si="153"/>
        <v>-0.62049999999999983</v>
      </c>
    </row>
    <row r="1372" spans="1:14">
      <c r="A1372" t="s">
        <v>29</v>
      </c>
      <c r="B1372" t="s">
        <v>21</v>
      </c>
      <c r="C1372">
        <v>142</v>
      </c>
      <c r="D1372" s="2">
        <v>0</v>
      </c>
      <c r="E1372" s="1">
        <v>3.15</v>
      </c>
      <c r="F1372" s="1">
        <v>1.56</v>
      </c>
      <c r="G1372" s="6">
        <v>152</v>
      </c>
      <c r="H1372" s="9">
        <f t="shared" si="147"/>
        <v>5.694</v>
      </c>
      <c r="I1372" s="9">
        <f t="shared" si="148"/>
        <v>11.497499999999999</v>
      </c>
      <c r="J1372" s="9">
        <f t="shared" si="149"/>
        <v>11.497499999999999</v>
      </c>
      <c r="K1372" s="9">
        <f t="shared" si="150"/>
        <v>11.497499999999999</v>
      </c>
      <c r="L1372" s="7">
        <f t="shared" si="151"/>
        <v>-5.8034999999999988</v>
      </c>
      <c r="M1372" s="10">
        <f t="shared" si="152"/>
        <v>0</v>
      </c>
      <c r="N1372" s="7">
        <f t="shared" si="153"/>
        <v>-5.8034999999999988</v>
      </c>
    </row>
    <row r="1373" spans="1:14">
      <c r="A1373" t="s">
        <v>30</v>
      </c>
      <c r="B1373" t="s">
        <v>22</v>
      </c>
      <c r="C1373">
        <v>1</v>
      </c>
      <c r="E1373" s="1">
        <v>3.08</v>
      </c>
      <c r="F1373" s="1">
        <v>2.41</v>
      </c>
      <c r="G1373" s="6">
        <v>258</v>
      </c>
      <c r="H1373" s="9">
        <f t="shared" si="147"/>
        <v>8.7965</v>
      </c>
      <c r="I1373" s="9">
        <f t="shared" si="148"/>
        <v>11.241999999999999</v>
      </c>
      <c r="J1373" s="9">
        <f t="shared" si="149"/>
        <v>11.241999999999999</v>
      </c>
      <c r="K1373" s="9">
        <f t="shared" si="150"/>
        <v>11.241999999999999</v>
      </c>
      <c r="L1373" s="7">
        <f t="shared" si="151"/>
        <v>-2.4454999999999991</v>
      </c>
      <c r="M1373" s="10">
        <f t="shared" si="152"/>
        <v>0</v>
      </c>
      <c r="N1373" s="7">
        <f t="shared" si="153"/>
        <v>-2.4454999999999991</v>
      </c>
    </row>
    <row r="1374" spans="1:14">
      <c r="A1374" t="s">
        <v>30</v>
      </c>
      <c r="B1374" t="s">
        <v>22</v>
      </c>
      <c r="C1374">
        <v>2</v>
      </c>
      <c r="E1374" s="1">
        <v>1.48</v>
      </c>
      <c r="F1374" s="1">
        <v>1.68</v>
      </c>
      <c r="G1374" s="6">
        <v>258</v>
      </c>
      <c r="H1374" s="9">
        <f t="shared" si="147"/>
        <v>6.1319999999999997</v>
      </c>
      <c r="I1374" s="9">
        <f t="shared" si="148"/>
        <v>5.4020000000000001</v>
      </c>
      <c r="J1374" s="9">
        <f t="shared" si="149"/>
        <v>5.4020000000000001</v>
      </c>
      <c r="K1374" s="9">
        <f t="shared" si="150"/>
        <v>5.4020000000000001</v>
      </c>
      <c r="L1374" s="7">
        <f t="shared" si="151"/>
        <v>0.72999999999999954</v>
      </c>
      <c r="M1374" s="10">
        <f t="shared" si="152"/>
        <v>0</v>
      </c>
      <c r="N1374" s="7">
        <f t="shared" si="153"/>
        <v>0.72999999999999954</v>
      </c>
    </row>
    <row r="1375" spans="1:14">
      <c r="A1375" t="s">
        <v>30</v>
      </c>
      <c r="B1375" t="s">
        <v>22</v>
      </c>
      <c r="C1375">
        <v>3</v>
      </c>
      <c r="E1375" s="1">
        <v>1.83</v>
      </c>
      <c r="F1375" s="1">
        <v>1.93</v>
      </c>
      <c r="G1375" s="6">
        <v>258</v>
      </c>
      <c r="H1375" s="9">
        <f t="shared" si="147"/>
        <v>7.0444999999999993</v>
      </c>
      <c r="I1375" s="9">
        <f t="shared" si="148"/>
        <v>6.6795</v>
      </c>
      <c r="J1375" s="9">
        <f t="shared" si="149"/>
        <v>6.6795</v>
      </c>
      <c r="K1375" s="9">
        <f t="shared" si="150"/>
        <v>6.6795</v>
      </c>
      <c r="L1375" s="7">
        <f t="shared" si="151"/>
        <v>0.36499999999999932</v>
      </c>
      <c r="M1375" s="10">
        <f t="shared" si="152"/>
        <v>0</v>
      </c>
      <c r="N1375" s="7">
        <f t="shared" si="153"/>
        <v>0.36499999999999932</v>
      </c>
    </row>
    <row r="1376" spans="1:14">
      <c r="A1376" t="s">
        <v>30</v>
      </c>
      <c r="B1376" t="s">
        <v>22</v>
      </c>
      <c r="C1376">
        <v>4</v>
      </c>
      <c r="E1376" s="1">
        <v>2.58</v>
      </c>
      <c r="F1376" s="1">
        <v>1.38</v>
      </c>
      <c r="G1376" s="6">
        <v>258</v>
      </c>
      <c r="H1376" s="9">
        <f t="shared" si="147"/>
        <v>5.0369999999999999</v>
      </c>
      <c r="I1376" s="9">
        <f t="shared" si="148"/>
        <v>9.4169999999999998</v>
      </c>
      <c r="J1376" s="9">
        <f t="shared" si="149"/>
        <v>9.4169999999999998</v>
      </c>
      <c r="K1376" s="9">
        <f t="shared" si="150"/>
        <v>9.4169999999999998</v>
      </c>
      <c r="L1376" s="7">
        <f t="shared" si="151"/>
        <v>-4.38</v>
      </c>
      <c r="M1376" s="10">
        <f t="shared" si="152"/>
        <v>0</v>
      </c>
      <c r="N1376" s="7">
        <f t="shared" si="153"/>
        <v>-4.38</v>
      </c>
    </row>
    <row r="1377" spans="1:14">
      <c r="A1377" t="s">
        <v>30</v>
      </c>
      <c r="B1377" t="s">
        <v>22</v>
      </c>
      <c r="C1377">
        <v>5</v>
      </c>
      <c r="D1377" s="2">
        <v>0.79</v>
      </c>
      <c r="E1377" s="1">
        <v>1.22</v>
      </c>
      <c r="F1377" s="1">
        <v>1.35</v>
      </c>
      <c r="G1377" s="6">
        <v>258</v>
      </c>
      <c r="H1377" s="9">
        <f t="shared" si="147"/>
        <v>4.9275000000000002</v>
      </c>
      <c r="I1377" s="9">
        <f t="shared" si="148"/>
        <v>4.4529999999999994</v>
      </c>
      <c r="J1377" s="9">
        <f t="shared" si="149"/>
        <v>6.4911999999999992</v>
      </c>
      <c r="K1377" s="9">
        <f t="shared" si="150"/>
        <v>5.4720999999999993</v>
      </c>
      <c r="L1377" s="7">
        <f t="shared" si="151"/>
        <v>-0.54459999999999908</v>
      </c>
      <c r="M1377" s="10">
        <f t="shared" si="152"/>
        <v>2.0382000000000002</v>
      </c>
      <c r="N1377" s="7">
        <f t="shared" si="153"/>
        <v>0.47450000000000081</v>
      </c>
    </row>
    <row r="1378" spans="1:14">
      <c r="A1378" t="s">
        <v>30</v>
      </c>
      <c r="B1378" t="s">
        <v>22</v>
      </c>
      <c r="C1378">
        <v>6</v>
      </c>
      <c r="E1378" s="1">
        <v>3.35</v>
      </c>
      <c r="F1378" s="1">
        <v>3.89</v>
      </c>
      <c r="G1378" s="6">
        <v>258</v>
      </c>
      <c r="H1378" s="9">
        <f t="shared" si="147"/>
        <v>14.198499999999999</v>
      </c>
      <c r="I1378" s="9">
        <f t="shared" si="148"/>
        <v>12.227499999999999</v>
      </c>
      <c r="J1378" s="9">
        <f t="shared" si="149"/>
        <v>12.227499999999999</v>
      </c>
      <c r="K1378" s="9">
        <f t="shared" si="150"/>
        <v>12.227499999999999</v>
      </c>
      <c r="L1378" s="7">
        <f t="shared" si="151"/>
        <v>1.9710000000000001</v>
      </c>
      <c r="M1378" s="10">
        <f t="shared" si="152"/>
        <v>0</v>
      </c>
      <c r="N1378" s="7">
        <f t="shared" si="153"/>
        <v>1.9710000000000001</v>
      </c>
    </row>
    <row r="1379" spans="1:14">
      <c r="A1379" t="s">
        <v>30</v>
      </c>
      <c r="B1379" t="s">
        <v>22</v>
      </c>
      <c r="C1379">
        <v>7</v>
      </c>
      <c r="E1379" s="1">
        <v>1.57</v>
      </c>
      <c r="F1379" s="1">
        <v>1.79</v>
      </c>
      <c r="G1379" s="6">
        <v>258</v>
      </c>
      <c r="H1379" s="9">
        <f t="shared" si="147"/>
        <v>6.5335000000000001</v>
      </c>
      <c r="I1379" s="9">
        <f t="shared" si="148"/>
        <v>5.7305000000000001</v>
      </c>
      <c r="J1379" s="9">
        <f t="shared" si="149"/>
        <v>5.7305000000000001</v>
      </c>
      <c r="K1379" s="9">
        <f t="shared" si="150"/>
        <v>5.7305000000000001</v>
      </c>
      <c r="L1379" s="7">
        <f t="shared" si="151"/>
        <v>0.80299999999999994</v>
      </c>
      <c r="M1379" s="10">
        <f t="shared" si="152"/>
        <v>0</v>
      </c>
      <c r="N1379" s="7">
        <f t="shared" si="153"/>
        <v>0.80299999999999994</v>
      </c>
    </row>
    <row r="1380" spans="1:14">
      <c r="A1380" t="s">
        <v>30</v>
      </c>
      <c r="B1380" t="s">
        <v>22</v>
      </c>
      <c r="C1380">
        <v>8</v>
      </c>
      <c r="E1380" s="1">
        <v>1.46</v>
      </c>
      <c r="F1380" s="1">
        <v>1.65</v>
      </c>
      <c r="G1380" s="6">
        <v>258</v>
      </c>
      <c r="H1380" s="9">
        <f t="shared" si="147"/>
        <v>6.0225</v>
      </c>
      <c r="I1380" s="9">
        <f t="shared" si="148"/>
        <v>5.3289999999999997</v>
      </c>
      <c r="J1380" s="9">
        <f t="shared" si="149"/>
        <v>5.3289999999999997</v>
      </c>
      <c r="K1380" s="9">
        <f t="shared" si="150"/>
        <v>5.3289999999999997</v>
      </c>
      <c r="L1380" s="7">
        <f t="shared" si="151"/>
        <v>0.69350000000000023</v>
      </c>
      <c r="M1380" s="10">
        <f t="shared" si="152"/>
        <v>0</v>
      </c>
      <c r="N1380" s="7">
        <f t="shared" si="153"/>
        <v>0.69350000000000023</v>
      </c>
    </row>
    <row r="1381" spans="1:14">
      <c r="A1381" t="s">
        <v>30</v>
      </c>
      <c r="B1381" t="s">
        <v>22</v>
      </c>
      <c r="C1381">
        <v>9</v>
      </c>
      <c r="D1381" s="2">
        <v>1.57</v>
      </c>
      <c r="E1381" s="1">
        <v>2.02</v>
      </c>
      <c r="F1381" s="1">
        <v>2.2599999999999998</v>
      </c>
      <c r="G1381" s="6">
        <v>258</v>
      </c>
      <c r="H1381" s="9">
        <f t="shared" si="147"/>
        <v>8.2489999999999988</v>
      </c>
      <c r="I1381" s="9">
        <f t="shared" si="148"/>
        <v>7.3730000000000002</v>
      </c>
      <c r="J1381" s="9">
        <f t="shared" si="149"/>
        <v>11.4236</v>
      </c>
      <c r="K1381" s="9">
        <f t="shared" si="150"/>
        <v>9.3983000000000008</v>
      </c>
      <c r="L1381" s="7">
        <f t="shared" si="151"/>
        <v>-1.149300000000002</v>
      </c>
      <c r="M1381" s="10">
        <f t="shared" si="152"/>
        <v>4.0506000000000002</v>
      </c>
      <c r="N1381" s="7">
        <f t="shared" si="153"/>
        <v>0.87599999999999856</v>
      </c>
    </row>
    <row r="1382" spans="1:14">
      <c r="A1382" t="s">
        <v>30</v>
      </c>
      <c r="B1382" t="s">
        <v>22</v>
      </c>
      <c r="C1382">
        <v>10</v>
      </c>
      <c r="D1382" s="2">
        <v>1.425</v>
      </c>
      <c r="E1382" s="1">
        <v>2.74</v>
      </c>
      <c r="F1382" s="1">
        <v>3.16</v>
      </c>
      <c r="G1382" s="6">
        <v>258</v>
      </c>
      <c r="H1382" s="9">
        <f t="shared" si="147"/>
        <v>11.534000000000001</v>
      </c>
      <c r="I1382" s="9">
        <f t="shared" si="148"/>
        <v>10.001000000000001</v>
      </c>
      <c r="J1382" s="9">
        <f t="shared" si="149"/>
        <v>13.677500000000002</v>
      </c>
      <c r="K1382" s="9">
        <f t="shared" si="150"/>
        <v>11.839250000000002</v>
      </c>
      <c r="L1382" s="7">
        <f t="shared" si="151"/>
        <v>-0.30525000000000091</v>
      </c>
      <c r="M1382" s="10">
        <f t="shared" si="152"/>
        <v>3.6765000000000003</v>
      </c>
      <c r="N1382" s="7">
        <f t="shared" si="153"/>
        <v>1.5329999999999995</v>
      </c>
    </row>
    <row r="1383" spans="1:14">
      <c r="A1383" t="s">
        <v>30</v>
      </c>
      <c r="B1383" t="s">
        <v>22</v>
      </c>
      <c r="C1383">
        <v>11</v>
      </c>
      <c r="D1383" s="2">
        <v>1.506</v>
      </c>
      <c r="E1383" s="1">
        <v>3.75</v>
      </c>
      <c r="F1383" s="1">
        <v>4.24</v>
      </c>
      <c r="G1383" s="6">
        <v>258</v>
      </c>
      <c r="H1383" s="9">
        <f t="shared" si="147"/>
        <v>15.476000000000001</v>
      </c>
      <c r="I1383" s="9">
        <f t="shared" si="148"/>
        <v>13.6875</v>
      </c>
      <c r="J1383" s="9">
        <f t="shared" si="149"/>
        <v>17.572980000000001</v>
      </c>
      <c r="K1383" s="9">
        <f t="shared" si="150"/>
        <v>15.630240000000001</v>
      </c>
      <c r="L1383" s="7">
        <f t="shared" si="151"/>
        <v>-0.15423999999999971</v>
      </c>
      <c r="M1383" s="10">
        <f t="shared" si="152"/>
        <v>3.8854799999999998</v>
      </c>
      <c r="N1383" s="7">
        <f t="shared" si="153"/>
        <v>1.7885000000000009</v>
      </c>
    </row>
    <row r="1384" spans="1:14">
      <c r="A1384" t="s">
        <v>30</v>
      </c>
      <c r="B1384" t="s">
        <v>22</v>
      </c>
      <c r="C1384">
        <v>12</v>
      </c>
      <c r="E1384" s="1">
        <v>1.2</v>
      </c>
      <c r="F1384" s="1">
        <v>1.32</v>
      </c>
      <c r="G1384" s="6">
        <v>258</v>
      </c>
      <c r="H1384" s="9">
        <f t="shared" si="147"/>
        <v>4.8180000000000005</v>
      </c>
      <c r="I1384" s="9">
        <f t="shared" si="148"/>
        <v>4.38</v>
      </c>
      <c r="J1384" s="9">
        <f t="shared" si="149"/>
        <v>4.38</v>
      </c>
      <c r="K1384" s="9">
        <f t="shared" si="150"/>
        <v>4.38</v>
      </c>
      <c r="L1384" s="7">
        <f t="shared" si="151"/>
        <v>0.43800000000000061</v>
      </c>
      <c r="M1384" s="10">
        <f t="shared" si="152"/>
        <v>0</v>
      </c>
      <c r="N1384" s="7">
        <f t="shared" si="153"/>
        <v>0.43800000000000061</v>
      </c>
    </row>
    <row r="1385" spans="1:14">
      <c r="A1385" t="s">
        <v>30</v>
      </c>
      <c r="B1385" t="s">
        <v>22</v>
      </c>
      <c r="C1385">
        <v>13</v>
      </c>
      <c r="E1385" s="1">
        <v>3.21</v>
      </c>
      <c r="F1385" s="1">
        <v>3.62</v>
      </c>
      <c r="G1385" s="6">
        <v>258</v>
      </c>
      <c r="H1385" s="9">
        <f t="shared" si="147"/>
        <v>13.212999999999999</v>
      </c>
      <c r="I1385" s="9">
        <f t="shared" si="148"/>
        <v>11.7165</v>
      </c>
      <c r="J1385" s="9">
        <f t="shared" si="149"/>
        <v>11.7165</v>
      </c>
      <c r="K1385" s="9">
        <f t="shared" si="150"/>
        <v>11.7165</v>
      </c>
      <c r="L1385" s="7">
        <f t="shared" si="151"/>
        <v>1.4964999999999993</v>
      </c>
      <c r="M1385" s="10">
        <f t="shared" si="152"/>
        <v>0</v>
      </c>
      <c r="N1385" s="7">
        <f t="shared" si="153"/>
        <v>1.4964999999999993</v>
      </c>
    </row>
    <row r="1386" spans="1:14">
      <c r="A1386" t="s">
        <v>30</v>
      </c>
      <c r="B1386" t="s">
        <v>22</v>
      </c>
      <c r="C1386">
        <v>14</v>
      </c>
      <c r="D1386" s="2">
        <v>1.8720000000000001</v>
      </c>
      <c r="E1386" s="1">
        <v>1.44</v>
      </c>
      <c r="F1386" s="1">
        <v>1.64</v>
      </c>
      <c r="G1386" s="6">
        <v>258</v>
      </c>
      <c r="H1386" s="9">
        <f t="shared" si="147"/>
        <v>5.9859999999999998</v>
      </c>
      <c r="I1386" s="9">
        <f t="shared" si="148"/>
        <v>5.2559999999999993</v>
      </c>
      <c r="J1386" s="9">
        <f t="shared" si="149"/>
        <v>10.085760000000001</v>
      </c>
      <c r="K1386" s="9">
        <f t="shared" si="150"/>
        <v>7.6708800000000004</v>
      </c>
      <c r="L1386" s="7">
        <f t="shared" si="151"/>
        <v>-1.6848800000000006</v>
      </c>
      <c r="M1386" s="10">
        <f t="shared" si="152"/>
        <v>4.8297600000000003</v>
      </c>
      <c r="N1386" s="7">
        <f t="shared" si="153"/>
        <v>0.73000000000000043</v>
      </c>
    </row>
    <row r="1387" spans="1:14">
      <c r="A1387" t="s">
        <v>30</v>
      </c>
      <c r="B1387" t="s">
        <v>22</v>
      </c>
      <c r="C1387">
        <v>15</v>
      </c>
      <c r="D1387" s="2">
        <v>1.3839999999999999</v>
      </c>
      <c r="E1387" s="1">
        <v>3.12</v>
      </c>
      <c r="F1387" s="1">
        <v>3.51</v>
      </c>
      <c r="G1387" s="6">
        <v>258</v>
      </c>
      <c r="H1387" s="9">
        <f t="shared" si="147"/>
        <v>12.811499999999999</v>
      </c>
      <c r="I1387" s="9">
        <f t="shared" si="148"/>
        <v>11.388</v>
      </c>
      <c r="J1387" s="9">
        <f t="shared" si="149"/>
        <v>14.95872</v>
      </c>
      <c r="K1387" s="9">
        <f t="shared" si="150"/>
        <v>13.173359999999999</v>
      </c>
      <c r="L1387" s="7">
        <f t="shared" si="151"/>
        <v>-0.36186000000000007</v>
      </c>
      <c r="M1387" s="10">
        <f t="shared" si="152"/>
        <v>3.5707199999999997</v>
      </c>
      <c r="N1387" s="7">
        <f t="shared" si="153"/>
        <v>1.4234999999999989</v>
      </c>
    </row>
    <row r="1388" spans="1:14">
      <c r="A1388" t="s">
        <v>30</v>
      </c>
      <c r="B1388" t="s">
        <v>22</v>
      </c>
      <c r="C1388">
        <v>16</v>
      </c>
      <c r="E1388" s="1">
        <v>5.04</v>
      </c>
      <c r="F1388" s="1">
        <v>6</v>
      </c>
      <c r="G1388" s="6">
        <v>258</v>
      </c>
      <c r="H1388" s="9">
        <f t="shared" si="147"/>
        <v>21.9</v>
      </c>
      <c r="I1388" s="9">
        <f t="shared" si="148"/>
        <v>18.396000000000001</v>
      </c>
      <c r="J1388" s="9">
        <f t="shared" si="149"/>
        <v>18.396000000000001</v>
      </c>
      <c r="K1388" s="9">
        <f t="shared" si="150"/>
        <v>18.396000000000001</v>
      </c>
      <c r="L1388" s="7">
        <f t="shared" si="151"/>
        <v>3.5039999999999978</v>
      </c>
      <c r="M1388" s="10">
        <f t="shared" si="152"/>
        <v>0</v>
      </c>
      <c r="N1388" s="7">
        <f t="shared" si="153"/>
        <v>3.5039999999999978</v>
      </c>
    </row>
    <row r="1389" spans="1:14">
      <c r="A1389" t="s">
        <v>30</v>
      </c>
      <c r="B1389" t="s">
        <v>22</v>
      </c>
      <c r="C1389">
        <v>17</v>
      </c>
      <c r="E1389" s="1">
        <v>2.36</v>
      </c>
      <c r="F1389" s="1">
        <v>2.6</v>
      </c>
      <c r="G1389" s="6">
        <v>258</v>
      </c>
      <c r="H1389" s="9">
        <f t="shared" si="147"/>
        <v>9.49</v>
      </c>
      <c r="I1389" s="9">
        <f t="shared" si="148"/>
        <v>8.613999999999999</v>
      </c>
      <c r="J1389" s="9">
        <f t="shared" si="149"/>
        <v>8.613999999999999</v>
      </c>
      <c r="K1389" s="9">
        <f t="shared" si="150"/>
        <v>8.613999999999999</v>
      </c>
      <c r="L1389" s="7">
        <f t="shared" si="151"/>
        <v>0.87600000000000122</v>
      </c>
      <c r="M1389" s="10">
        <f t="shared" si="152"/>
        <v>0</v>
      </c>
      <c r="N1389" s="7">
        <f t="shared" si="153"/>
        <v>0.87600000000000122</v>
      </c>
    </row>
    <row r="1390" spans="1:14">
      <c r="A1390" t="s">
        <v>30</v>
      </c>
      <c r="B1390" t="s">
        <v>22</v>
      </c>
      <c r="C1390">
        <v>18</v>
      </c>
      <c r="E1390" s="1">
        <v>5.71</v>
      </c>
      <c r="F1390" s="1">
        <v>6.82</v>
      </c>
      <c r="G1390" s="6">
        <v>258</v>
      </c>
      <c r="H1390" s="9">
        <f t="shared" si="147"/>
        <v>24.893000000000001</v>
      </c>
      <c r="I1390" s="9">
        <f t="shared" si="148"/>
        <v>20.8415</v>
      </c>
      <c r="J1390" s="9">
        <f t="shared" si="149"/>
        <v>20.8415</v>
      </c>
      <c r="K1390" s="9">
        <f t="shared" si="150"/>
        <v>20.8415</v>
      </c>
      <c r="L1390" s="7">
        <f t="shared" si="151"/>
        <v>4.0515000000000008</v>
      </c>
      <c r="M1390" s="10">
        <f t="shared" si="152"/>
        <v>0</v>
      </c>
      <c r="N1390" s="7">
        <f t="shared" si="153"/>
        <v>4.0515000000000008</v>
      </c>
    </row>
    <row r="1391" spans="1:14">
      <c r="A1391" t="s">
        <v>30</v>
      </c>
      <c r="B1391" t="s">
        <v>22</v>
      </c>
      <c r="C1391">
        <v>19</v>
      </c>
      <c r="E1391" s="1">
        <v>1.61</v>
      </c>
      <c r="F1391" s="1">
        <v>1.82</v>
      </c>
      <c r="G1391" s="6">
        <v>258</v>
      </c>
      <c r="H1391" s="9">
        <f t="shared" si="147"/>
        <v>6.6429999999999998</v>
      </c>
      <c r="I1391" s="9">
        <f t="shared" si="148"/>
        <v>5.8765000000000001</v>
      </c>
      <c r="J1391" s="9">
        <f t="shared" si="149"/>
        <v>5.8765000000000001</v>
      </c>
      <c r="K1391" s="9">
        <f t="shared" si="150"/>
        <v>5.8765000000000001</v>
      </c>
      <c r="L1391" s="7">
        <f t="shared" si="151"/>
        <v>0.76649999999999974</v>
      </c>
      <c r="M1391" s="10">
        <f t="shared" si="152"/>
        <v>0</v>
      </c>
      <c r="N1391" s="7">
        <f t="shared" si="153"/>
        <v>0.76649999999999974</v>
      </c>
    </row>
    <row r="1392" spans="1:14">
      <c r="A1392" t="s">
        <v>30</v>
      </c>
      <c r="B1392" t="s">
        <v>22</v>
      </c>
      <c r="C1392">
        <v>20</v>
      </c>
      <c r="E1392" s="1">
        <v>1.86</v>
      </c>
      <c r="F1392" s="1">
        <v>2.08</v>
      </c>
      <c r="G1392" s="6">
        <v>258</v>
      </c>
      <c r="H1392" s="9">
        <f t="shared" si="147"/>
        <v>7.5919999999999996</v>
      </c>
      <c r="I1392" s="9">
        <f t="shared" si="148"/>
        <v>6.7890000000000006</v>
      </c>
      <c r="J1392" s="9">
        <f t="shared" si="149"/>
        <v>6.7890000000000006</v>
      </c>
      <c r="K1392" s="9">
        <f t="shared" si="150"/>
        <v>6.7890000000000006</v>
      </c>
      <c r="L1392" s="7">
        <f t="shared" si="151"/>
        <v>0.80299999999999905</v>
      </c>
      <c r="M1392" s="10">
        <f t="shared" si="152"/>
        <v>0</v>
      </c>
      <c r="N1392" s="7">
        <f t="shared" si="153"/>
        <v>0.80299999999999905</v>
      </c>
    </row>
    <row r="1393" spans="1:14">
      <c r="A1393" t="s">
        <v>30</v>
      </c>
      <c r="B1393" t="s">
        <v>22</v>
      </c>
      <c r="C1393">
        <v>21</v>
      </c>
      <c r="E1393" s="1">
        <v>2.0299999999999998</v>
      </c>
      <c r="F1393" s="1">
        <v>1.24</v>
      </c>
      <c r="G1393" s="6">
        <v>258</v>
      </c>
      <c r="H1393" s="9">
        <f t="shared" si="147"/>
        <v>4.5259999999999998</v>
      </c>
      <c r="I1393" s="9">
        <f t="shared" si="148"/>
        <v>7.4094999999999995</v>
      </c>
      <c r="J1393" s="9">
        <f t="shared" si="149"/>
        <v>7.4094999999999995</v>
      </c>
      <c r="K1393" s="9">
        <f t="shared" si="150"/>
        <v>7.4094999999999995</v>
      </c>
      <c r="L1393" s="7">
        <f t="shared" si="151"/>
        <v>-2.8834999999999997</v>
      </c>
      <c r="M1393" s="10">
        <f t="shared" si="152"/>
        <v>0</v>
      </c>
      <c r="N1393" s="7">
        <f t="shared" si="153"/>
        <v>-2.8834999999999997</v>
      </c>
    </row>
    <row r="1394" spans="1:14">
      <c r="A1394" t="s">
        <v>30</v>
      </c>
      <c r="B1394" t="s">
        <v>22</v>
      </c>
      <c r="C1394">
        <v>22</v>
      </c>
      <c r="D1394" s="2">
        <v>1.494</v>
      </c>
      <c r="E1394" s="1">
        <v>5.09</v>
      </c>
      <c r="F1394" s="1">
        <v>5.98</v>
      </c>
      <c r="G1394" s="6">
        <v>258</v>
      </c>
      <c r="H1394" s="9">
        <f t="shared" si="147"/>
        <v>21.827000000000002</v>
      </c>
      <c r="I1394" s="9">
        <f t="shared" si="148"/>
        <v>18.578499999999998</v>
      </c>
      <c r="J1394" s="9">
        <f t="shared" si="149"/>
        <v>22.433019999999999</v>
      </c>
      <c r="K1394" s="9">
        <f t="shared" si="150"/>
        <v>20.505759999999999</v>
      </c>
      <c r="L1394" s="7">
        <f t="shared" si="151"/>
        <v>1.3212400000000031</v>
      </c>
      <c r="M1394" s="10">
        <f t="shared" si="152"/>
        <v>3.8545199999999999</v>
      </c>
      <c r="N1394" s="7">
        <f t="shared" si="153"/>
        <v>3.2485000000000035</v>
      </c>
    </row>
    <row r="1395" spans="1:14">
      <c r="A1395" t="s">
        <v>30</v>
      </c>
      <c r="B1395" t="s">
        <v>22</v>
      </c>
      <c r="C1395">
        <v>23</v>
      </c>
      <c r="E1395" s="1">
        <v>1.61</v>
      </c>
      <c r="F1395" s="1">
        <v>1.78</v>
      </c>
      <c r="G1395" s="6">
        <v>258</v>
      </c>
      <c r="H1395" s="9">
        <f t="shared" si="147"/>
        <v>6.4969999999999999</v>
      </c>
      <c r="I1395" s="9">
        <f t="shared" si="148"/>
        <v>5.8765000000000001</v>
      </c>
      <c r="J1395" s="9">
        <f t="shared" si="149"/>
        <v>5.8765000000000001</v>
      </c>
      <c r="K1395" s="9">
        <f t="shared" si="150"/>
        <v>5.8765000000000001</v>
      </c>
      <c r="L1395" s="7">
        <f t="shared" si="151"/>
        <v>0.62049999999999983</v>
      </c>
      <c r="M1395" s="10">
        <f t="shared" si="152"/>
        <v>0</v>
      </c>
      <c r="N1395" s="7">
        <f t="shared" si="153"/>
        <v>0.62049999999999983</v>
      </c>
    </row>
    <row r="1396" spans="1:14">
      <c r="A1396" t="s">
        <v>30</v>
      </c>
      <c r="B1396" t="s">
        <v>22</v>
      </c>
      <c r="C1396">
        <v>24</v>
      </c>
      <c r="E1396" s="1">
        <v>2.09</v>
      </c>
      <c r="F1396" s="1">
        <v>1.31</v>
      </c>
      <c r="G1396" s="6">
        <v>258</v>
      </c>
      <c r="H1396" s="9">
        <f t="shared" si="147"/>
        <v>4.7815000000000003</v>
      </c>
      <c r="I1396" s="9">
        <f t="shared" si="148"/>
        <v>7.6284999999999989</v>
      </c>
      <c r="J1396" s="9">
        <f t="shared" si="149"/>
        <v>7.6284999999999989</v>
      </c>
      <c r="K1396" s="9">
        <f t="shared" si="150"/>
        <v>7.6284999999999989</v>
      </c>
      <c r="L1396" s="7">
        <f t="shared" si="151"/>
        <v>-2.8469999999999986</v>
      </c>
      <c r="M1396" s="10">
        <f t="shared" si="152"/>
        <v>0</v>
      </c>
      <c r="N1396" s="7">
        <f t="shared" si="153"/>
        <v>-2.8469999999999986</v>
      </c>
    </row>
    <row r="1397" spans="1:14">
      <c r="A1397" t="s">
        <v>30</v>
      </c>
      <c r="B1397" t="s">
        <v>22</v>
      </c>
      <c r="C1397">
        <v>25</v>
      </c>
      <c r="D1397" s="2">
        <v>1.4359999999999999</v>
      </c>
      <c r="E1397" s="1">
        <v>2.21</v>
      </c>
      <c r="F1397" s="1">
        <v>2.58</v>
      </c>
      <c r="G1397" s="6">
        <v>258</v>
      </c>
      <c r="H1397" s="9">
        <f t="shared" si="147"/>
        <v>9.4169999999999998</v>
      </c>
      <c r="I1397" s="9">
        <f t="shared" si="148"/>
        <v>8.0664999999999996</v>
      </c>
      <c r="J1397" s="9">
        <f t="shared" si="149"/>
        <v>11.771380000000001</v>
      </c>
      <c r="K1397" s="9">
        <f t="shared" si="150"/>
        <v>9.9189399999999992</v>
      </c>
      <c r="L1397" s="7">
        <f t="shared" si="151"/>
        <v>-0.50193999999999939</v>
      </c>
      <c r="M1397" s="10">
        <f t="shared" si="152"/>
        <v>3.7048800000000002</v>
      </c>
      <c r="N1397" s="7">
        <f t="shared" si="153"/>
        <v>1.3505000000000003</v>
      </c>
    </row>
    <row r="1398" spans="1:14">
      <c r="A1398" t="s">
        <v>30</v>
      </c>
      <c r="B1398" t="s">
        <v>22</v>
      </c>
      <c r="C1398">
        <v>26</v>
      </c>
      <c r="E1398" s="1">
        <v>2.09</v>
      </c>
      <c r="F1398" s="1">
        <v>1.31</v>
      </c>
      <c r="G1398" s="6">
        <v>258</v>
      </c>
      <c r="H1398" s="9">
        <f t="shared" si="147"/>
        <v>4.7815000000000003</v>
      </c>
      <c r="I1398" s="9">
        <f t="shared" si="148"/>
        <v>7.6284999999999989</v>
      </c>
      <c r="J1398" s="9">
        <f t="shared" si="149"/>
        <v>7.6284999999999989</v>
      </c>
      <c r="K1398" s="9">
        <f t="shared" si="150"/>
        <v>7.6284999999999989</v>
      </c>
      <c r="L1398" s="7">
        <f t="shared" si="151"/>
        <v>-2.8469999999999986</v>
      </c>
      <c r="M1398" s="10">
        <f t="shared" si="152"/>
        <v>0</v>
      </c>
      <c r="N1398" s="7">
        <f t="shared" si="153"/>
        <v>-2.8469999999999986</v>
      </c>
    </row>
    <row r="1399" spans="1:14">
      <c r="A1399" t="s">
        <v>30</v>
      </c>
      <c r="B1399" t="s">
        <v>22</v>
      </c>
      <c r="C1399">
        <v>27</v>
      </c>
      <c r="E1399" s="1">
        <v>1.22</v>
      </c>
      <c r="F1399" s="1">
        <v>1.35</v>
      </c>
      <c r="G1399" s="6">
        <v>258</v>
      </c>
      <c r="H1399" s="9">
        <f t="shared" si="147"/>
        <v>4.9275000000000002</v>
      </c>
      <c r="I1399" s="9">
        <f t="shared" si="148"/>
        <v>4.4529999999999994</v>
      </c>
      <c r="J1399" s="9">
        <f t="shared" si="149"/>
        <v>4.4529999999999994</v>
      </c>
      <c r="K1399" s="9">
        <f t="shared" si="150"/>
        <v>4.4529999999999994</v>
      </c>
      <c r="L1399" s="7">
        <f t="shared" si="151"/>
        <v>0.47450000000000081</v>
      </c>
      <c r="M1399" s="10">
        <f t="shared" si="152"/>
        <v>0</v>
      </c>
      <c r="N1399" s="7">
        <f t="shared" si="153"/>
        <v>0.47450000000000081</v>
      </c>
    </row>
    <row r="1400" spans="1:14">
      <c r="A1400" t="s">
        <v>30</v>
      </c>
      <c r="B1400" t="s">
        <v>22</v>
      </c>
      <c r="C1400">
        <v>28</v>
      </c>
      <c r="D1400" s="2">
        <v>0.67600000000000005</v>
      </c>
      <c r="E1400" s="1">
        <v>3.75</v>
      </c>
      <c r="F1400" s="1">
        <v>4.38</v>
      </c>
      <c r="G1400" s="6">
        <v>258</v>
      </c>
      <c r="H1400" s="9">
        <f t="shared" si="147"/>
        <v>15.987</v>
      </c>
      <c r="I1400" s="9">
        <f t="shared" si="148"/>
        <v>13.6875</v>
      </c>
      <c r="J1400" s="9">
        <f t="shared" si="149"/>
        <v>15.43158</v>
      </c>
      <c r="K1400" s="9">
        <f t="shared" si="150"/>
        <v>14.55954</v>
      </c>
      <c r="L1400" s="7">
        <f t="shared" si="151"/>
        <v>1.42746</v>
      </c>
      <c r="M1400" s="10">
        <f t="shared" si="152"/>
        <v>1.7440800000000001</v>
      </c>
      <c r="N1400" s="7">
        <f t="shared" si="153"/>
        <v>2.2995000000000001</v>
      </c>
    </row>
    <row r="1401" spans="1:14">
      <c r="A1401" t="s">
        <v>30</v>
      </c>
      <c r="B1401" t="s">
        <v>22</v>
      </c>
      <c r="C1401">
        <v>29</v>
      </c>
      <c r="D1401" s="2">
        <v>2.0680000000000001</v>
      </c>
      <c r="E1401" s="1">
        <v>5.12</v>
      </c>
      <c r="F1401" s="1">
        <v>5.84</v>
      </c>
      <c r="G1401" s="6">
        <v>258</v>
      </c>
      <c r="H1401" s="9">
        <f t="shared" si="147"/>
        <v>21.315999999999999</v>
      </c>
      <c r="I1401" s="9">
        <f t="shared" si="148"/>
        <v>18.687999999999999</v>
      </c>
      <c r="J1401" s="9">
        <f t="shared" si="149"/>
        <v>24.023440000000001</v>
      </c>
      <c r="K1401" s="9">
        <f t="shared" si="150"/>
        <v>21.355719999999998</v>
      </c>
      <c r="L1401" s="7">
        <f t="shared" si="151"/>
        <v>-3.9719999999999089E-2</v>
      </c>
      <c r="M1401" s="10">
        <f t="shared" si="152"/>
        <v>5.3354400000000002</v>
      </c>
      <c r="N1401" s="7">
        <f t="shared" si="153"/>
        <v>2.6280000000000001</v>
      </c>
    </row>
    <row r="1402" spans="1:14">
      <c r="A1402" t="s">
        <v>30</v>
      </c>
      <c r="B1402" t="s">
        <v>22</v>
      </c>
      <c r="C1402">
        <v>30</v>
      </c>
      <c r="D1402" s="2">
        <v>1.4610000000000001</v>
      </c>
      <c r="E1402" s="1">
        <v>4.8899999999999997</v>
      </c>
      <c r="F1402" s="1">
        <v>5.67</v>
      </c>
      <c r="G1402" s="6">
        <v>258</v>
      </c>
      <c r="H1402" s="9">
        <f t="shared" si="147"/>
        <v>20.695499999999999</v>
      </c>
      <c r="I1402" s="9">
        <f t="shared" si="148"/>
        <v>17.848499999999998</v>
      </c>
      <c r="J1402" s="9">
        <f t="shared" si="149"/>
        <v>21.61788</v>
      </c>
      <c r="K1402" s="9">
        <f t="shared" si="150"/>
        <v>19.73319</v>
      </c>
      <c r="L1402" s="7">
        <f t="shared" si="151"/>
        <v>0.96230999999999867</v>
      </c>
      <c r="M1402" s="10">
        <f t="shared" si="152"/>
        <v>3.7693800000000004</v>
      </c>
      <c r="N1402" s="7">
        <f t="shared" si="153"/>
        <v>2.8470000000000013</v>
      </c>
    </row>
    <row r="1403" spans="1:14">
      <c r="A1403" t="s">
        <v>30</v>
      </c>
      <c r="B1403" t="s">
        <v>22</v>
      </c>
      <c r="C1403">
        <v>31</v>
      </c>
      <c r="E1403" s="1">
        <v>2.37</v>
      </c>
      <c r="F1403" s="1">
        <v>2.63</v>
      </c>
      <c r="G1403" s="6">
        <v>258</v>
      </c>
      <c r="H1403" s="9">
        <f t="shared" si="147"/>
        <v>9.599499999999999</v>
      </c>
      <c r="I1403" s="9">
        <f t="shared" si="148"/>
        <v>8.650500000000001</v>
      </c>
      <c r="J1403" s="9">
        <f t="shared" si="149"/>
        <v>8.650500000000001</v>
      </c>
      <c r="K1403" s="9">
        <f t="shared" si="150"/>
        <v>8.650500000000001</v>
      </c>
      <c r="L1403" s="7">
        <f t="shared" si="151"/>
        <v>0.94899999999999807</v>
      </c>
      <c r="M1403" s="10">
        <f t="shared" si="152"/>
        <v>0</v>
      </c>
      <c r="N1403" s="7">
        <f t="shared" si="153"/>
        <v>0.94899999999999807</v>
      </c>
    </row>
    <row r="1404" spans="1:14">
      <c r="A1404" t="s">
        <v>30</v>
      </c>
      <c r="B1404" t="s">
        <v>22</v>
      </c>
      <c r="C1404">
        <v>32</v>
      </c>
      <c r="D1404" s="2">
        <v>1.502</v>
      </c>
      <c r="E1404" s="1">
        <v>4.0599999999999996</v>
      </c>
      <c r="F1404" s="1">
        <v>4.67</v>
      </c>
      <c r="G1404" s="6">
        <v>258</v>
      </c>
      <c r="H1404" s="9">
        <f t="shared" si="147"/>
        <v>17.045500000000001</v>
      </c>
      <c r="I1404" s="9">
        <f t="shared" si="148"/>
        <v>14.818999999999999</v>
      </c>
      <c r="J1404" s="9">
        <f t="shared" si="149"/>
        <v>18.69416</v>
      </c>
      <c r="K1404" s="9">
        <f t="shared" si="150"/>
        <v>16.75658</v>
      </c>
      <c r="L1404" s="7">
        <f t="shared" si="151"/>
        <v>0.28892000000000095</v>
      </c>
      <c r="M1404" s="10">
        <f t="shared" si="152"/>
        <v>3.8751600000000002</v>
      </c>
      <c r="N1404" s="7">
        <f t="shared" si="153"/>
        <v>2.2265000000000015</v>
      </c>
    </row>
    <row r="1405" spans="1:14">
      <c r="A1405" t="s">
        <v>30</v>
      </c>
      <c r="B1405" t="s">
        <v>22</v>
      </c>
      <c r="C1405">
        <v>33</v>
      </c>
      <c r="E1405" s="1">
        <v>1.65</v>
      </c>
      <c r="F1405" s="1">
        <v>1.85</v>
      </c>
      <c r="G1405" s="6">
        <v>258</v>
      </c>
      <c r="H1405" s="9">
        <f t="shared" si="147"/>
        <v>6.7525000000000004</v>
      </c>
      <c r="I1405" s="9">
        <f t="shared" si="148"/>
        <v>6.0225</v>
      </c>
      <c r="J1405" s="9">
        <f t="shared" si="149"/>
        <v>6.0225</v>
      </c>
      <c r="K1405" s="9">
        <f t="shared" si="150"/>
        <v>6.0225</v>
      </c>
      <c r="L1405" s="7">
        <f t="shared" si="151"/>
        <v>0.73000000000000043</v>
      </c>
      <c r="M1405" s="10">
        <f t="shared" si="152"/>
        <v>0</v>
      </c>
      <c r="N1405" s="7">
        <f t="shared" si="153"/>
        <v>0.73000000000000043</v>
      </c>
    </row>
    <row r="1406" spans="1:14">
      <c r="A1406" t="s">
        <v>30</v>
      </c>
      <c r="B1406" t="s">
        <v>22</v>
      </c>
      <c r="C1406">
        <v>34</v>
      </c>
      <c r="E1406" s="1">
        <v>2.95</v>
      </c>
      <c r="F1406" s="1">
        <v>2.2400000000000002</v>
      </c>
      <c r="G1406" s="6">
        <v>258</v>
      </c>
      <c r="H1406" s="9">
        <f t="shared" si="147"/>
        <v>8.1760000000000002</v>
      </c>
      <c r="I1406" s="9">
        <f t="shared" si="148"/>
        <v>10.7675</v>
      </c>
      <c r="J1406" s="9">
        <f t="shared" si="149"/>
        <v>10.7675</v>
      </c>
      <c r="K1406" s="9">
        <f t="shared" si="150"/>
        <v>10.7675</v>
      </c>
      <c r="L1406" s="7">
        <f t="shared" si="151"/>
        <v>-2.5914999999999999</v>
      </c>
      <c r="M1406" s="10">
        <f t="shared" si="152"/>
        <v>0</v>
      </c>
      <c r="N1406" s="7">
        <f t="shared" si="153"/>
        <v>-2.5914999999999999</v>
      </c>
    </row>
  </sheetData>
  <autoFilter ref="A1:N1406">
    <sortState ref="A2:N1406">
      <sortCondition ref="B1:B1406"/>
    </sortState>
  </autoFilter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DNO level data</vt:lpstr>
      <vt:lpstr>Tariff impact</vt:lpstr>
      <vt:lpstr>Figure 1</vt:lpstr>
    </vt:vector>
  </TitlesOfParts>
  <Company>Reckon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Latrémolière (Reckon)</dc:creator>
  <cp:lastModifiedBy>Franck Latrémolière (Reckon)</cp:lastModifiedBy>
  <cp:lastPrinted>2013-10-09T16:10:15Z</cp:lastPrinted>
  <dcterms:created xsi:type="dcterms:W3CDTF">2013-10-09T07:30:01Z</dcterms:created>
  <dcterms:modified xsi:type="dcterms:W3CDTF">2013-11-07T10:42:26Z</dcterms:modified>
</cp:coreProperties>
</file>