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75" yWindow="120" windowWidth="14760" windowHeight="7425"/>
  </bookViews>
  <sheets>
    <sheet name="Issue Details" sheetId="1" r:id="rId1"/>
    <sheet name="Summary" sheetId="11" r:id="rId2"/>
    <sheet name="All Issues" sheetId="8" r:id="rId3"/>
  </sheets>
  <definedNames>
    <definedName name="_xlnm._FilterDatabase" localSheetId="0" hidden="1">'Issue Details'!$A$3:$O$78</definedName>
    <definedName name="_xlnm._FilterDatabase" localSheetId="1" hidden="1">Summary!$A$4:$F$4</definedName>
    <definedName name="OLE_LINK1" localSheetId="0">#REF!</definedName>
    <definedName name="_xlnm.Print_Area" localSheetId="0">'Issue Details'!$A$1:$N$25</definedName>
    <definedName name="_xlnm.Print_Titles" localSheetId="0">'Issue Details'!$3:$3</definedName>
  </definedNames>
  <calcPr calcId="144525"/>
</workbook>
</file>

<file path=xl/calcChain.xml><?xml version="1.0" encoding="utf-8"?>
<calcChain xmlns="http://schemas.openxmlformats.org/spreadsheetml/2006/main">
  <c r="A76" i="11" l="1"/>
  <c r="A6" i="11" l="1"/>
  <c r="B6" i="11"/>
  <c r="C6" i="11"/>
  <c r="D6" i="11"/>
  <c r="E6" i="11"/>
  <c r="A7" i="11"/>
  <c r="B7" i="11"/>
  <c r="C7" i="11"/>
  <c r="D7" i="11"/>
  <c r="E7" i="11"/>
  <c r="A8" i="11"/>
  <c r="B8" i="11"/>
  <c r="C8" i="11"/>
  <c r="D8" i="11"/>
  <c r="E8" i="11"/>
  <c r="A9" i="11"/>
  <c r="B9" i="11"/>
  <c r="C9" i="11"/>
  <c r="D9" i="11"/>
  <c r="E9" i="11"/>
  <c r="A10" i="11"/>
  <c r="B10" i="11"/>
  <c r="C10" i="11"/>
  <c r="D10" i="11"/>
  <c r="E10" i="11"/>
  <c r="A11" i="11"/>
  <c r="B11" i="11"/>
  <c r="C11" i="11"/>
  <c r="D11" i="11"/>
  <c r="E11" i="11"/>
  <c r="A12" i="11"/>
  <c r="B12" i="11"/>
  <c r="C12" i="11"/>
  <c r="D12" i="11"/>
  <c r="E12" i="11"/>
  <c r="A13" i="11"/>
  <c r="B13" i="11"/>
  <c r="C13" i="11"/>
  <c r="D13" i="11"/>
  <c r="E13" i="11"/>
  <c r="A14" i="11"/>
  <c r="B14" i="11"/>
  <c r="C14" i="11"/>
  <c r="D14" i="11"/>
  <c r="E14" i="11"/>
  <c r="A15" i="11"/>
  <c r="B15" i="11"/>
  <c r="C15" i="11"/>
  <c r="D15" i="11"/>
  <c r="E15" i="11"/>
  <c r="A16" i="11"/>
  <c r="B16" i="11"/>
  <c r="C16" i="11"/>
  <c r="D16" i="11"/>
  <c r="E16" i="11"/>
  <c r="A17" i="11"/>
  <c r="B17" i="11"/>
  <c r="C17" i="11"/>
  <c r="D17" i="11"/>
  <c r="E17" i="11"/>
  <c r="A18" i="11"/>
  <c r="B18" i="11"/>
  <c r="C18" i="11"/>
  <c r="D18" i="11"/>
  <c r="E18" i="11"/>
  <c r="A19" i="11"/>
  <c r="B19" i="11"/>
  <c r="C19" i="11"/>
  <c r="D19" i="11"/>
  <c r="E19" i="11"/>
  <c r="A20" i="11"/>
  <c r="B20" i="11"/>
  <c r="C20" i="11"/>
  <c r="D20" i="11"/>
  <c r="E20" i="11"/>
  <c r="A77" i="11"/>
  <c r="B77" i="11"/>
  <c r="C77" i="11"/>
  <c r="D77" i="11"/>
  <c r="E77" i="11"/>
  <c r="A21" i="11"/>
  <c r="B21" i="11"/>
  <c r="C21" i="11"/>
  <c r="D21" i="11"/>
  <c r="E21" i="11"/>
  <c r="A22" i="11"/>
  <c r="B22" i="11"/>
  <c r="C22" i="11"/>
  <c r="D22" i="11"/>
  <c r="E22" i="11"/>
  <c r="A23" i="11"/>
  <c r="B23" i="11"/>
  <c r="C23" i="11"/>
  <c r="D23" i="11"/>
  <c r="E23" i="11"/>
  <c r="A24" i="11"/>
  <c r="B24" i="11"/>
  <c r="C24" i="11"/>
  <c r="D24" i="11"/>
  <c r="E24" i="11"/>
  <c r="A25" i="11"/>
  <c r="B25" i="11"/>
  <c r="C25" i="11"/>
  <c r="D25" i="11"/>
  <c r="E25" i="11"/>
  <c r="A26" i="11"/>
  <c r="B26" i="11"/>
  <c r="C26" i="11"/>
  <c r="D26" i="11"/>
  <c r="E26" i="11"/>
  <c r="A27" i="11"/>
  <c r="B27" i="11"/>
  <c r="C27" i="11"/>
  <c r="D27" i="11"/>
  <c r="E27" i="11"/>
  <c r="A28" i="11"/>
  <c r="B28" i="11"/>
  <c r="C28" i="11"/>
  <c r="D28" i="11"/>
  <c r="E28" i="11"/>
  <c r="A29" i="11"/>
  <c r="B29" i="11"/>
  <c r="C29" i="11"/>
  <c r="D29" i="11"/>
  <c r="E29" i="11"/>
  <c r="A30" i="11"/>
  <c r="B30" i="11"/>
  <c r="C30" i="11"/>
  <c r="D30" i="11"/>
  <c r="E30" i="11"/>
  <c r="A31" i="11"/>
  <c r="B31" i="11"/>
  <c r="C31" i="11"/>
  <c r="D31" i="11"/>
  <c r="E31" i="11"/>
  <c r="A32" i="11"/>
  <c r="B32" i="11"/>
  <c r="C32" i="11"/>
  <c r="D32" i="11"/>
  <c r="E32" i="11"/>
  <c r="A33" i="11"/>
  <c r="B33" i="11"/>
  <c r="C33" i="11"/>
  <c r="D33" i="11"/>
  <c r="E33" i="11"/>
  <c r="A34" i="11"/>
  <c r="B34" i="11"/>
  <c r="C34" i="11"/>
  <c r="D34" i="11"/>
  <c r="E34" i="11"/>
  <c r="A35" i="11"/>
  <c r="B35" i="11"/>
  <c r="C35" i="11"/>
  <c r="D35" i="11"/>
  <c r="E35" i="11"/>
  <c r="A36" i="11"/>
  <c r="B36" i="11"/>
  <c r="C36" i="11"/>
  <c r="D36" i="11"/>
  <c r="E36" i="11"/>
  <c r="A37" i="11"/>
  <c r="B37" i="11"/>
  <c r="C37" i="11"/>
  <c r="D37" i="11"/>
  <c r="E37" i="11"/>
  <c r="A38" i="11"/>
  <c r="B38" i="11"/>
  <c r="C38" i="11"/>
  <c r="D38" i="11"/>
  <c r="E38" i="11"/>
  <c r="A39" i="11"/>
  <c r="B39" i="11"/>
  <c r="C39" i="11"/>
  <c r="D39" i="11"/>
  <c r="E39" i="11"/>
  <c r="A40" i="11"/>
  <c r="B40" i="11"/>
  <c r="C40" i="11"/>
  <c r="D40" i="11"/>
  <c r="E40" i="11"/>
  <c r="A41" i="11"/>
  <c r="B41" i="11"/>
  <c r="C41" i="11"/>
  <c r="D41" i="11"/>
  <c r="E41" i="11"/>
  <c r="A42" i="11"/>
  <c r="B42" i="11"/>
  <c r="C42" i="11"/>
  <c r="D42" i="11"/>
  <c r="E42" i="11"/>
  <c r="A43" i="11"/>
  <c r="B43" i="11"/>
  <c r="C43" i="11"/>
  <c r="D43" i="11"/>
  <c r="E43" i="11"/>
  <c r="A44" i="11"/>
  <c r="B44" i="11"/>
  <c r="C44" i="11"/>
  <c r="D44" i="11"/>
  <c r="E44" i="11"/>
  <c r="A45" i="11"/>
  <c r="B45" i="11"/>
  <c r="C45" i="11"/>
  <c r="D45" i="11"/>
  <c r="E45" i="11"/>
  <c r="A46" i="11"/>
  <c r="B46" i="11"/>
  <c r="C46" i="11"/>
  <c r="D46" i="11"/>
  <c r="E46" i="11"/>
  <c r="A47" i="11"/>
  <c r="B47" i="11"/>
  <c r="C47" i="11"/>
  <c r="D47" i="11"/>
  <c r="E47" i="11"/>
  <c r="A48" i="11"/>
  <c r="B48" i="11"/>
  <c r="C48" i="11"/>
  <c r="D48" i="11"/>
  <c r="E48" i="11"/>
  <c r="A49" i="11"/>
  <c r="B49" i="11"/>
  <c r="C49" i="11"/>
  <c r="D49" i="11"/>
  <c r="E49" i="11"/>
  <c r="A50" i="11"/>
  <c r="B50" i="11"/>
  <c r="C50" i="11"/>
  <c r="D50" i="11"/>
  <c r="E50" i="11"/>
  <c r="A51" i="11"/>
  <c r="B51" i="11"/>
  <c r="C51" i="11"/>
  <c r="D51" i="11"/>
  <c r="E51" i="11"/>
  <c r="A52" i="11"/>
  <c r="B52" i="11"/>
  <c r="C52" i="11"/>
  <c r="D52" i="11"/>
  <c r="E52" i="11"/>
  <c r="A53" i="11"/>
  <c r="B53" i="11"/>
  <c r="C53" i="11"/>
  <c r="D53" i="11"/>
  <c r="E53" i="11"/>
  <c r="A54" i="11"/>
  <c r="B54" i="11"/>
  <c r="C54" i="11"/>
  <c r="D54" i="11"/>
  <c r="E54" i="11"/>
  <c r="A55" i="11"/>
  <c r="B55" i="11"/>
  <c r="C55" i="11"/>
  <c r="D55" i="11"/>
  <c r="E55" i="11"/>
  <c r="A56" i="11"/>
  <c r="B56" i="11"/>
  <c r="C56" i="11"/>
  <c r="D56" i="11"/>
  <c r="E56" i="11"/>
  <c r="A57" i="11"/>
  <c r="B57" i="11"/>
  <c r="C57" i="11"/>
  <c r="D57" i="11"/>
  <c r="E57" i="11"/>
  <c r="A58" i="11"/>
  <c r="B58" i="11"/>
  <c r="C58" i="11"/>
  <c r="D58" i="11"/>
  <c r="E58" i="11"/>
  <c r="A59" i="11"/>
  <c r="B59" i="11"/>
  <c r="C59" i="11"/>
  <c r="D59" i="11"/>
  <c r="E59" i="11"/>
  <c r="A60" i="11"/>
  <c r="B60" i="11"/>
  <c r="C60" i="11"/>
  <c r="D60" i="11"/>
  <c r="E60" i="11"/>
  <c r="A61" i="11"/>
  <c r="B61" i="11"/>
  <c r="C61" i="11"/>
  <c r="D61" i="11"/>
  <c r="E61" i="11"/>
  <c r="A62" i="11"/>
  <c r="B62" i="11"/>
  <c r="C62" i="11"/>
  <c r="D62" i="11"/>
  <c r="E62" i="11"/>
  <c r="A63" i="11"/>
  <c r="B63" i="11"/>
  <c r="C63" i="11"/>
  <c r="D63" i="11"/>
  <c r="E63" i="11"/>
  <c r="A64" i="11"/>
  <c r="B64" i="11"/>
  <c r="C64" i="11"/>
  <c r="D64" i="11"/>
  <c r="E64" i="11"/>
  <c r="A65" i="11"/>
  <c r="B65" i="11"/>
  <c r="C65" i="11"/>
  <c r="D65" i="11"/>
  <c r="E65" i="11"/>
  <c r="A66" i="11"/>
  <c r="B66" i="11"/>
  <c r="C66" i="11"/>
  <c r="D66" i="11"/>
  <c r="E66" i="11"/>
  <c r="A67" i="11"/>
  <c r="B67" i="11"/>
  <c r="C67" i="11"/>
  <c r="D67" i="11"/>
  <c r="E67" i="11"/>
  <c r="A68" i="11"/>
  <c r="B68" i="11"/>
  <c r="C68" i="11"/>
  <c r="D68" i="11"/>
  <c r="E68" i="11"/>
  <c r="A69" i="11"/>
  <c r="B69" i="11"/>
  <c r="C69" i="11"/>
  <c r="D69" i="11"/>
  <c r="E69" i="11"/>
  <c r="A70" i="11"/>
  <c r="B70" i="11"/>
  <c r="C70" i="11"/>
  <c r="D70" i="11"/>
  <c r="E70" i="11"/>
  <c r="A71" i="11"/>
  <c r="B71" i="11"/>
  <c r="C71" i="11"/>
  <c r="D71" i="11"/>
  <c r="E71" i="11"/>
  <c r="A72" i="11"/>
  <c r="B72" i="11"/>
  <c r="C72" i="11"/>
  <c r="D72" i="11"/>
  <c r="E72" i="11"/>
  <c r="A73" i="11"/>
  <c r="B73" i="11"/>
  <c r="C73" i="11"/>
  <c r="D73" i="11"/>
  <c r="E73" i="11"/>
  <c r="A74" i="11"/>
  <c r="B74" i="11"/>
  <c r="C74" i="11"/>
  <c r="D74" i="11"/>
  <c r="E74" i="11"/>
  <c r="A75" i="11"/>
  <c r="B75" i="11"/>
  <c r="C75" i="11"/>
  <c r="D75" i="11"/>
  <c r="E75" i="11"/>
  <c r="B74" i="8" l="1"/>
  <c r="C74" i="8"/>
  <c r="B67" i="8" l="1"/>
  <c r="C67" i="8"/>
  <c r="B68" i="8"/>
  <c r="C68" i="8"/>
  <c r="B69" i="8"/>
  <c r="C69" i="8"/>
  <c r="B70" i="8"/>
  <c r="C70" i="8"/>
  <c r="B71" i="8"/>
  <c r="C71" i="8"/>
  <c r="B72" i="8"/>
  <c r="C72" i="8"/>
  <c r="B73" i="8"/>
  <c r="C73" i="8"/>
  <c r="C66" i="8"/>
  <c r="B66" i="8"/>
  <c r="B60" i="8"/>
  <c r="B76" i="11"/>
  <c r="C76" i="11"/>
  <c r="D76" i="11"/>
  <c r="E76" i="11"/>
  <c r="B65" i="8" l="1"/>
  <c r="C65" i="8"/>
  <c r="C34" i="8"/>
  <c r="B34" i="8"/>
  <c r="B6" i="8" l="1"/>
  <c r="C6" i="8"/>
  <c r="B7" i="8"/>
  <c r="C7" i="8"/>
  <c r="B8" i="8"/>
  <c r="C8" i="8"/>
  <c r="B9" i="8"/>
  <c r="C9" i="8"/>
  <c r="B10" i="8"/>
  <c r="C10" i="8"/>
  <c r="B11" i="8"/>
  <c r="C11" i="8"/>
  <c r="B12" i="8"/>
  <c r="C12" i="8"/>
  <c r="B13" i="8"/>
  <c r="C13" i="8"/>
  <c r="B14" i="8"/>
  <c r="C14" i="8"/>
  <c r="B15" i="8"/>
  <c r="C15" i="8"/>
  <c r="B16" i="8"/>
  <c r="C16" i="8"/>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B56" i="8"/>
  <c r="C56" i="8"/>
  <c r="B57" i="8"/>
  <c r="C57" i="8"/>
  <c r="B58" i="8"/>
  <c r="C58" i="8"/>
  <c r="B59" i="8"/>
  <c r="C59" i="8"/>
  <c r="C60" i="8"/>
  <c r="B61" i="8"/>
  <c r="C61" i="8"/>
  <c r="B62" i="8"/>
  <c r="C62" i="8"/>
  <c r="B63" i="8"/>
  <c r="C63" i="8"/>
  <c r="B64" i="8"/>
  <c r="C64" i="8"/>
  <c r="A5" i="11"/>
  <c r="B5" i="11"/>
  <c r="C5" i="11"/>
  <c r="D5" i="11"/>
  <c r="E5" i="11"/>
  <c r="C5" i="8" l="1"/>
  <c r="B5" i="8"/>
</calcChain>
</file>

<file path=xl/sharedStrings.xml><?xml version="1.0" encoding="utf-8"?>
<sst xmlns="http://schemas.openxmlformats.org/spreadsheetml/2006/main" count="635" uniqueCount="365">
  <si>
    <t>No</t>
  </si>
  <si>
    <t>Description of change</t>
  </si>
  <si>
    <t>Scope</t>
  </si>
  <si>
    <t>Progression by?</t>
  </si>
  <si>
    <t>Commonality of the network (500MW) Model</t>
  </si>
  <si>
    <t>Standing charge factors</t>
  </si>
  <si>
    <t>Reactive proxy data</t>
  </si>
  <si>
    <t>Justification of non-scaling Generator Scaling</t>
  </si>
  <si>
    <t xml:space="preserve">IDNO charging allocation of cost to HV connected IDNOs with LV end users </t>
  </si>
  <si>
    <t>CDCM number changes e.g. 6.9%</t>
  </si>
  <si>
    <t>Reduction of volatility in the CDCM</t>
  </si>
  <si>
    <t>UMS A, B, C, D Tariffs</t>
  </si>
  <si>
    <t>HH generation intermittent / non-intermittent tariffs</t>
  </si>
  <si>
    <t>UMSO Administration charges</t>
  </si>
  <si>
    <t>Time of day time bands to Seasonal time of day time bands.</t>
  </si>
  <si>
    <t>De-linking</t>
  </si>
  <si>
    <t>De-energised site charges.</t>
  </si>
  <si>
    <t xml:space="preserve">HV Sub &amp; LV Sub additional IDNO connection points. </t>
  </si>
  <si>
    <t>Charging of reactive energy where there is no reactive data</t>
  </si>
  <si>
    <t xml:space="preserve">Disproportionate increase of revenue.  </t>
  </si>
  <si>
    <t>UMS Tariffs</t>
  </si>
  <si>
    <t>Use of HH and NHH forecast data &amp; measurement class E tariffs</t>
  </si>
  <si>
    <t>CDCM Mid year tariff model</t>
  </si>
  <si>
    <t>Requirement for a 132/11kV substation tariff.</t>
  </si>
  <si>
    <t>Annual Review</t>
  </si>
  <si>
    <t>As raised by Tom Chevalier.</t>
  </si>
  <si>
    <t>This proposal/idea is linked to No. 11 and will be addressed through the delivery of No. 11</t>
  </si>
  <si>
    <t>See No.11</t>
  </si>
  <si>
    <t>To consider whether the current charging methodology is appropriate for sub-100kW Half Hourly Metering Systems given the licence obligation to install Advanced Metering for Profile Classes 5-8, and the rollout of smart metering</t>
  </si>
  <si>
    <t>Methodological principles and ‘significant complexity’ modelling, changes to CDCM model</t>
  </si>
  <si>
    <t>DCM lead - Pat Wormald (CE)</t>
  </si>
  <si>
    <t>To amend the CDCM model to allow for a mid year tariff change.</t>
  </si>
  <si>
    <t>This proposal would formalise arrangements to allow for a common approach to having DNO NHH time periods de-linked from settlement time periods.</t>
  </si>
  <si>
    <t>Methodological principles and ‘limited complexity’ modelling.  BUT significant impact on industry (IT systems) and will need to link in with smart metering solution</t>
  </si>
  <si>
    <t>DCM lead - Dominique Tilquin (SSE)</t>
  </si>
  <si>
    <t>This proposal would identify methods of improving cost reflectivity with regards to de-energised sites. Currently the costs of providing network assets and reserving capacity for dormant sites are recovered from all users. This proposal would seek to apply charges to owners of dormant sites or remove their rights to capacity so that this can be released for use by other users who are prepared to pay for it.</t>
  </si>
  <si>
    <t>This proposal/idea is linked to No. 7 and will be addressed through the delivery of No. 7</t>
  </si>
  <si>
    <t>See No. 7</t>
  </si>
  <si>
    <t>This proposal/idea is linked to both No. 10 (for UMS) and No. 22 (for metered customers) and will be addressed through the deliveries of Nos. 10 &amp; No. 22</t>
  </si>
  <si>
    <t>This proposal is to remove the single rate generation tariff.  Or to allow the intermittent single rate generators to choose to move to a three rate tariff. For the benefit of doubt this wouldn’t allow those on a three rate to move to a single rate.</t>
  </si>
  <si>
    <t>This proposal/idea is linked to No. 10 and will be addressed through the delivery of No. 10.</t>
  </si>
  <si>
    <t>This proposal is to add to the CDCM the allocation to UMS tariffs the costs of running the unmetered supplies office administration charges. These identifiable costs are currently recovered from all users.</t>
  </si>
  <si>
    <t>Methodological principles and ‘limited complexity’ modelling, changes to CDCM model</t>
  </si>
  <si>
    <t>DCM - lead Jonathan Purdy (UKPN)</t>
  </si>
  <si>
    <t>This proposal would remove the restriction preventing DNOs applying seasonal time of day tariffs allowing DNOs to apply peak charges at times of network peak rather than the current restriction applying peak charges all year</t>
  </si>
  <si>
    <t>A discussion took place as to whether a separate group was required or if this could be part of WSC.</t>
  </si>
  <si>
    <t>Methodological principles and ‘significant complexity’ modelling</t>
  </si>
  <si>
    <t>CMG-WSC</t>
  </si>
  <si>
    <t>Ofgem Decision Document – CDCM Nov 2009</t>
  </si>
  <si>
    <t>It was considered that this was not an issue that was ready for a change proposal yet but there is a lot to be discussed so a group of interested parties should be formed.  Harvey Jones suggested scoping of the issue under a future DCMF and the establishment of a working group.</t>
  </si>
  <si>
    <t>Annual review</t>
  </si>
  <si>
    <t>Methodological principles and wording at present.  May require modelling within DCM sub-group once principles established</t>
  </si>
  <si>
    <t>COG Connections sub-group established under leadership of Paul McGimpsey</t>
  </si>
  <si>
    <t>TM volunteered to sponsor this change and if it goes through soon it could be implemented by 1st April 2011.  There was some discussion as to whether a group should be formed.  It was decided to submit this as soon as possible. (DCP ref 77)</t>
  </si>
  <si>
    <t>Methodological wording &amp; DNO inputs only</t>
  </si>
  <si>
    <t>DCP077 proposed by Pauline Hughes (ENW)</t>
  </si>
  <si>
    <t>Implemented 1 April 2011</t>
  </si>
  <si>
    <t>2.39. Related to the issue of the HV split, which is concerned with the allocation of HV network cost to HV connected IDNOs we have also identified the allocation of HV cost to HV connected IDNOs with LV end users as an area of concern. 2.40. Under the methodology as it stands there is only a facility for allocating cost for the LV and HV/LV parts of the DNO network to HV connected IDNOs with LV end users. The CDCM report states that for HV connected IDNOs. 2.41. This does not allow for any allocation of cost with regard to the HV to HV (as opposed to HV/LV) connected IDNOs with LV end users. We do not consider that this is appropriate. It is not always the case that the IDNO connects directly into the HV/LV substation. Where IDNOs connect to the HV system it would seem appropriate that some HV cost should be allocated to the IDNO (thereby increasing the IDNO discount). Furthermore there is a portion of the HV cost that is classified as indirect cost under the methodology, i.e. costs that do not vary with the scale of network activity. These costs are more likely to vary with the numbers of customers supplied by the network provider. It would therefore seem appropriate that HV connected IDNOs with LV end users should receive an allocation of these indirect costs as they are supplanting the need for the DNO to service many end users with a single user. An allocation of HV direct and indirect cost to HV IDNOs with LV end users would also bring their treatment within the CDCM into line with that of HV connected IDNOs with HV end users.</t>
  </si>
  <si>
    <t>Ofgem Decision Document – CDCM Nov 2009.  para 2.39-2.41</t>
  </si>
  <si>
    <t>Methodological principles/wording and DNO inputs</t>
  </si>
  <si>
    <t>DCP071 proposed by Mike Harding</t>
  </si>
  <si>
    <t>Methodological principles/wording and DNO inputs, including incorporation of current guidance into DCUSA</t>
  </si>
  <si>
    <t>The design of the network model and the split of assets across network levels is the key driver of customer charges. It is crucial, therefore, that it is done in a consistent and cost reflective manner across licensees. The DNOs have devloped guidance containing a set of principles and instructions that all DNOs should follow when developing the 500MW network model. Whilst this guidance is a good beginning, we expect that further work towards commonality on the principles guiding the network model should be taken up the industry under open governance arrangements.</t>
  </si>
  <si>
    <t>Ofgem Decision Document – CDCM Nov 2009.  para 2.34</t>
  </si>
  <si>
    <t>The DNOs propose to use standing charge factos to determine the extent to which voltage level costs are recoverable through capacity and fixed charges. The choice of standing charge parameters has a strong impact on charges as they determine the balance between unit and fixed/capacity charges. We are not convinced that the parameter values in the CDCM are well founded and given their materiality we consider that this matter should progress further under open governance arrangements. The need for understanding of the fixed variable costs was raised at DCMF 17. A discussion followed regarding whether a change proposal should be established, the need to be clear on the effect of a change proposal and its defects. It was concluded that this was an area requiring further work and a possible item for the CMG.</t>
  </si>
  <si>
    <t>Ofgem Decision Document - CDCM nov 2009. para 2.35 and DCMF 17</t>
  </si>
  <si>
    <t>Methodological principles and 'significant complexity' modelling</t>
  </si>
  <si>
    <t>DCM - lead Simon Yeo (WPD)</t>
  </si>
  <si>
    <t>The CDCM presents a new method for reactive power charging. The proposed method is more demanding in terms of data requirements and where data is not available for a network level, data at the nearest network level at which it is available should be used a proxy. The use of proxy data appears adequate; however this could be further refined by DNOs to ensure the use of actual data at each network level. We would expect DNOS to consider this matter further through open governance arrangements. DNOs to confirm they have a common method for the billing of this data. Chris Chow (Ofgem) suggested that all DNOs should re-examine the November document, speak to Ofgem and report back to DCMF. This second part will be addressed under item 19.</t>
  </si>
  <si>
    <t>Ofgem Decision Document - CDCM nov 2009. para 2.36 &amp; Ofgem at DCMF</t>
  </si>
  <si>
    <t>DNOs decided to exclude generators from the revenue matching process, meaning charges/credits to generators remain at their pre-scaling level. Ofgem see no reason why generators should be excluded. 2.37 - A bottom-up charging methodology requires a mechanism to scale charges to match the recovered revenue from the model with the permitted price control revenue. 2.38 - The proposal does not provide any justification for the decision to exclude generators from scaling and we would expect this matter to be addressed through open governance arrangements. We see no obvious reason why DGs should be excluded from this mechanism</t>
  </si>
  <si>
    <t>Ofgem Decision Document - CDCM nov 2009. para 2.37 and 2.38</t>
  </si>
  <si>
    <t>The principles of generator scaling are currently being considered by CMG-WSB as part of development of the EDCM. When finalised these principles will be adopted into the CDCM</t>
  </si>
  <si>
    <t>DNOs have taken significant steps forward over the transparency of their models. However, respondents to our consultation as well as the DNOs' consultations commented that more detail is required regarding the inputs to the model. There were also concerns that a number of CDCM inputs (e.g. coincidence factors) can fluctuate and have large effect on charges. 2.43 - we believe that inputs, and the method for deriving them, should be defined in a more transperent manner and it shoud also be clear how often such inputs are revised. It is also important to ensure commonality in the derivation of inputs and to consider whether standardisation of certain assumptions within the method across DNOs would be appropriate in certain circumstances. While we do not want to remove appropriate differences across DNOs' network areas (DSAs), it is not clear that large variation to the indsutry average or median in, for example, input costs, are appropriate. We expect this issue to be followed up through open governance arrangements. Respondents stated that more detail is required for the inputs to the model. Inputs and the method of deriving them should be defined in more of a transparent manner, being clear how such inputs are derived.</t>
  </si>
  <si>
    <t>CMG-WCS</t>
  </si>
  <si>
    <t>Increasing the number of NHH UMS tarriffs to cover different profiles of the unmetered supplies. Raised by Tom Chevalier</t>
  </si>
  <si>
    <t>Methodological principles and 'significant complexity' modelling (change to CDCM model)</t>
  </si>
  <si>
    <t>11 (inc 21)</t>
  </si>
  <si>
    <t>This proposal would add additional connection voltages and discount tariffs for LDNOs connecting at HV sub or LV sub voltage connection points. HV Sub will be incorporated into EDCM from April 2012, the DCP 071 Working Group found little appetite for a CDCM LV Sub Tarriff to last only one year. This leaves the potential for a CDCM LV Sub Tariff</t>
  </si>
  <si>
    <t>Methodological principles and 'significant complexity' modelling, changes to CDCM Model</t>
  </si>
  <si>
    <t>Edward Coleman: There appears to be an inconsistency in the way DNOs calculate reactive consumption in instances where the meter is not programmed to record the ‘RI’ and ‘RE’ channels. The reactive consumption is used in both the Maximum Capacity and the chargeable reactive power calculations. Some DNOs require reactive consumption to be provided for all Measurement Class C (mandatory half hourly metered) sites. In order to estimate the missing reactive consumption, a power factor is applied to the active consumption in any half hour. This power factor varies between DNOs. Some DNOs choose to ignore missing data and assume zero consumption on the reactive channels.  For consistency and invoice management purposes we are proposing that all DNOs adopt a unified approach – we don’t mind which.  Item 3 on the change list to my mind should never occur now that HHDCs have an obligation to estimate in any missing data on an MPAN that has reactive metering channels, commonly records data but for some reason – comms link issues perhaps -  the data is picked up.  A DNO should not have any reason to use their own methodology now a BSC obligation exists. </t>
  </si>
  <si>
    <t>7 (inc 17)</t>
  </si>
  <si>
    <t>22 (inc 12)</t>
  </si>
  <si>
    <t>Raised as DCUSA DCP 071</t>
  </si>
  <si>
    <t>CDCM model custom format display issue</t>
  </si>
  <si>
    <t>There is a formatting problem in the CDCM Excel models which can cause non zero values to be displayed as blanks. This happens in the "Indicative DUoS charges for April 2010" on sheet "SEPD CDCM Tariffs" as displayed on the ENA website at: http://www.energynetworks.org/ena_regulation/ENA_DUOS/Copy%20of%20GB%20DNO%20DUOS%20charges%20April%202010.xlsx where all the fixed charges are wrongly displayed as blanks. It's caused by the "custom format" for the cells, and can be resolved by using a simple [numeric 3 d.p.] format instead.  The situation arises when a column width remains at its default size. This causes the cell contents to be displayed as a blank, rather than the traditional "####" which normally indicates that a number is too big for the cell width. The format of the relevant cells should change to stop this from happening, as it could have serious consequences for data input operations.</t>
  </si>
  <si>
    <t>Bernard Kellas (SSE)</t>
  </si>
  <si>
    <t>Simple change to CDCM model, no change to methodology.</t>
  </si>
  <si>
    <t>?</t>
  </si>
  <si>
    <t>Modifications to CDCM model for LDNO tariffs where the LDNO network is connected to the DNO at EHV.</t>
  </si>
  <si>
    <t>Andrew Pace (ENW)</t>
  </si>
  <si>
    <t>LDNO tariffs for EHV Connected Networks</t>
  </si>
  <si>
    <t>Start date</t>
  </si>
  <si>
    <t>Target Panel Date</t>
  </si>
  <si>
    <t>Target Implementation Date</t>
  </si>
  <si>
    <t>DCM lead - Claire Campbell (SP) - but work to be carried out (probably) by Reckon</t>
  </si>
  <si>
    <t>Feb 4th</t>
  </si>
  <si>
    <t>March 2011 - may not require 60 day definition phase; so could be in place by June 2011 indicatives</t>
  </si>
  <si>
    <t>Other Actions</t>
  </si>
  <si>
    <t>June 2011 indicatives</t>
  </si>
  <si>
    <t>1st Sept 2011</t>
  </si>
  <si>
    <t>can't act on this until COG sub group reports back</t>
  </si>
  <si>
    <t>Mo to cut/paste this scope and send to Reckon FL for initial thoughts and possible costs</t>
  </si>
  <si>
    <t>can GM and CC take back to WSC and let  them know deadline</t>
  </si>
  <si>
    <t>CDCM default tariff application</t>
  </si>
  <si>
    <t>Edward Coleman (EON)</t>
  </si>
  <si>
    <t>application of CDCM, it seems to be an issue of commonaility across DNOs</t>
  </si>
  <si>
    <t>The CDCM requires that where a default tariff is applied that it is done so at the domestic unrestricted</t>
  </si>
  <si>
    <t>6 &amp; 9</t>
  </si>
  <si>
    <t>Input data standardisation and provision of greater information and reduction of volatility in the cdcm</t>
  </si>
  <si>
    <t>Ofgem Decision Document - CDCM Nov 2009. paras 2.42 &amp; 2.43 and annual review</t>
  </si>
  <si>
    <t>Excess capacity management and de-energised site charges</t>
  </si>
  <si>
    <t>feedback at DCMF in Feb 2011 indicated that it would be 2013 before implementation</t>
  </si>
  <si>
    <t>DCM Lead - Andy Pace (ENW)</t>
  </si>
  <si>
    <t>MS (SSE)</t>
  </si>
  <si>
    <t>4/3/11 - a questionairre to be issued by JP (UKPN)</t>
  </si>
  <si>
    <t>this is deemed to be housekeeping and will be included within no 23</t>
  </si>
  <si>
    <t>MIG mtg 001</t>
  </si>
  <si>
    <t>Closed at MIG 003 - now DCP 86 &amp;87</t>
  </si>
  <si>
    <t>J Purdy/T Russell</t>
  </si>
  <si>
    <t>Closed at MIG 003 - now DCP 88</t>
  </si>
  <si>
    <t>closed at MIG 003</t>
  </si>
  <si>
    <t>This issue was closed at MIG 004 on 19/5/11. It was investigated by the MIG UMS group and the group recommended that no change proposal was to be brought forward. This was accepted by the MIG group at mtg 004 and so the item is closed</t>
  </si>
  <si>
    <t>Sub group is established with Gregory Edwards (WPD) leading 19/5/11</t>
  </si>
  <si>
    <t>DCMF MIG 500MW Commonality sub-group established</t>
  </si>
  <si>
    <t>1st May 2011</t>
  </si>
  <si>
    <t>this was closed at MIG 005 on 11/7/11. It will in effect be followed through within MIG issue 12/22</t>
  </si>
  <si>
    <t>this was closed at MIG 006; HVS is within the edcm and no IDNO that we know of has LV sub connections (MH). It will be reopened as and when LV sub connections occur</t>
  </si>
  <si>
    <t xml:space="preserve">To correct the anomaly where HH charges tend to be higher on average than NHH. This was first identified in the UMS tariffs. NHH costs, based on the coincidence to peak demand, are recovered through the number of units spread out across a flat profile. While the HH cost, based on the coincidence to peak demand, are recovered through the number of units in each time band. This has the effect where a tariff group that has less consumption in the peak time band than a flat profile will receive higher total annual charges than the equivalent NHH tariff and the more the group load manages the higher the total charges will rise.  The proposal is to correct this perhaps by modelling HH charges on a flat profile or both NHH and HH on an un-load managed consumption shape. This also now includes what was MIG issue 002;  </t>
  </si>
  <si>
    <t>This now to include assessment of MIG issue 2 - standing charge factors which can be viewed on the closed sheet</t>
  </si>
  <si>
    <t>Paper submitted to MIG 004; will review initial progress under item 22 before progressing (it may be that the two issues can be brought together under 1 group but progress as 2 separate CPs. Now included under issues 12/22  as per MIG 006 mtg</t>
  </si>
  <si>
    <t>this is now included under the Generation dominated sub group MIG issue 10 as per MIG006 mtg</t>
  </si>
  <si>
    <t>sub group set up at MIG 006</t>
  </si>
  <si>
    <t>Following on from the original Ofgem condition imposed on DNOs at the time of CDCM approval; this is a follow on from the removal of that condition and builds on the work that was carried out by DNOs and Frontier economics in H1 2011. To include what was MIG issue 4 - justification of non scaling of generation charges</t>
  </si>
  <si>
    <t>12 &amp; 22 &amp; 2</t>
  </si>
  <si>
    <t>10 (inc 4)</t>
  </si>
  <si>
    <t>paper to be submitted by end Sept 11</t>
  </si>
  <si>
    <t>questionnaire circulated and completed and to be reviewed at MIG 007</t>
  </si>
  <si>
    <t>Simon Yeo (WPD)</t>
  </si>
  <si>
    <t>Jonathan Purdy (UKPN)</t>
  </si>
  <si>
    <t xml:space="preserve"> Jonathan. Purdy (UKPN)</t>
  </si>
  <si>
    <t>Open</t>
  </si>
  <si>
    <t>DCP71A</t>
  </si>
  <si>
    <t>DCP88</t>
  </si>
  <si>
    <t>DCP108</t>
  </si>
  <si>
    <t>Excessive charges in red time band</t>
  </si>
  <si>
    <t>A characteristic of the CDCM is that, in cases where the revenue matching process entails adding large amounts to tariffs, the red unit rate applied to half hourly demand tariff may be excessive, because a large surcharge is added on top of the (perhaps) reasonable allocation of costs by the revenue matching process.</t>
  </si>
  <si>
    <t>Application threshold for excess reactive power unit charges</t>
  </si>
  <si>
    <t>This issue is about the application of excess reactive power unit charges and its impact on incentives for customers to install reactive power compensation equipment.</t>
  </si>
  <si>
    <t>Summary of MIG Issues</t>
  </si>
  <si>
    <t>Generation Dominated Areas (GDA)</t>
  </si>
  <si>
    <t>Discrepancies between HH and NHH charges</t>
  </si>
  <si>
    <t>Status</t>
  </si>
  <si>
    <t>2/12/22 wkg group</t>
  </si>
  <si>
    <t>in GDA group</t>
  </si>
  <si>
    <t>DCP86/87</t>
  </si>
  <si>
    <t>DCP077</t>
  </si>
  <si>
    <t>closed (part of 2/12/22 group)</t>
  </si>
  <si>
    <t>closed</t>
  </si>
  <si>
    <t>this was closed at MIG 009 due to low response from the questionnaire and view thatthis was not an issue to the majority of parties at this point</t>
  </si>
  <si>
    <t>Recalculating EHV splits in Extended Method M</t>
  </si>
  <si>
    <t>Closed</t>
  </si>
  <si>
    <t>closed at MIG 010</t>
  </si>
  <si>
    <t>Appoint a nominated agent to calucate the HV Split in Method M, and EHV splits in the extended Method Ms</t>
  </si>
  <si>
    <t>For the MIG to examine the issues associated with long term products that were identified by Workstream C and to propose a DCUSA change that will enable their introduction (if this is feasible).</t>
  </si>
  <si>
    <t>Andy Pace</t>
  </si>
  <si>
    <t>The introduction of Long Term Products to enable suppliers/customers to fix Distribution Use of System charges</t>
  </si>
  <si>
    <t>To bring the EDCM Price Control Disaggregation Model (Extended Method M) under DCUSA governance</t>
  </si>
  <si>
    <t>To bring the Price Control Disaggregation Model (Method M) under DCUSA governance</t>
  </si>
  <si>
    <t xml:space="preserve">Ofgem have requested that DNOs look at introducing long term products to enable suppliers/customers to fix Distribution Use of System charges.  This issue has been looked at within Workstream C, who issued a consultation to stakeholders to identify the demand for long term products and any associated issues.  </t>
  </si>
  <si>
    <t>The Price Control Disaggregation Model (Method M) used by DNOs to determine the discount factors for calculating LDNO discount factors (for use by the CDCM Model 100) falls outside the governance of DCUSA.  However, Method M forms an intrinsic part of the methodology used to determine use of system tariffs to LDNOs.</t>
  </si>
  <si>
    <t>Mike Harding</t>
  </si>
  <si>
    <t>To bring Method M under DCUSA governance</t>
  </si>
  <si>
    <t>The EDCM Price Control Disaggregation Model (Extended Method M) used by DNOs to determine the discount factors for calculating LDNO discount factors (for use by the EDCM models) falls outside the governance of DCUSA.  However, the Extended Method M forms an intrinsic part of the methodology used to determine use of system tariffs to LDNOs.</t>
  </si>
  <si>
    <t>To include both asset replacement and cost excavation and reinstatement costs in the CDCM.  It is suggested that this will lead to improved cost reflectivity and result in lower scaling factors.</t>
  </si>
  <si>
    <t>To review the treatment of asset replacement in CDCM</t>
  </si>
  <si>
    <t>Improving the predictability and transparency of CDCM inputs</t>
  </si>
  <si>
    <t>Improving the transparency of CDCM target revenue</t>
  </si>
  <si>
    <t>Improving the stability and predictability of CDCM model inputs</t>
  </si>
  <si>
    <t>Improving commonality in HH data estimation applied by DNOs and prohibiting penal charges in the CDCM</t>
  </si>
  <si>
    <t>Improving commonality in the application of the CDCM</t>
  </si>
  <si>
    <t>CDCM charges - 1st April 2012</t>
  </si>
  <si>
    <t>Combining method M and extended method M and mapping to new RRP tables</t>
  </si>
  <si>
    <t xml:space="preserve">The CDCM model would need to be updated to allow the additional variables to be input and to allow the CDCM calculations to work off the averages now calculated internally within the model rather than externally by the DNO. </t>
  </si>
  <si>
    <t>George Moran</t>
  </si>
  <si>
    <t>This issue is being raised in order to improve the transparency associated with the CDCM target revenue.  Table 1076 within the CDCM contains the constituent elements of target revenue, but it is not completed in a consistent way among DNOs and as such transparency is adversely affected. Furthermore, not enough detail is provided in order for users to fully understand the price control assumptions underlying the tariffs calculated by the CDCM. Transparency would be improved if the target revenue table were changed to be identical to the DCP66A submissions. For the avoidance of doubt, we are not proposing that the inputs must match previously submitted DCP66A information. We are proposing that an identical table is contained and populated in the input page of the CDCM in place of the current table 1076 so that the underlying price control assumptions associated with a tariff change are explicitly stated within the CDCM. We note that some DNOs already provide this information in letters accompanying tariff notifications but it would be better if all DNOs provided this and if the information was explicitly contained within CDCM such that the CDCM target revenue was derived from this information. There may be consequential changes required to the DCP66 tables to ensure that a common format can be agreed which allows all DNOs to be able to calculate the required CDCM target revenue (e.g. we are aware some DNOs include an excluded service line in the DCP66 information whilst others do not).</t>
  </si>
  <si>
    <t xml:space="preserve">The CDCM model would need to be updated to replace the current table 1076 with a new table that is identical to that submitted as part of DCP66A submissions. The internal calculations would also need to be updated to point to the correct target revenue contained within the new table. </t>
  </si>
  <si>
    <t xml:space="preserve">This issue is being raised in order to improve the stability and predictability of some CDCM model inputs. Tables 1020, 1022 and 1023 within the CDCM contain asset costs for the DNO network and service models. These costs have the potential to vary year on year in a manner that can produce volatile tariffs. We propose that these inputs are reviewed on a more long term basis rather than annually as currently is the case in order to improve tariff stability and predictability. </t>
  </si>
  <si>
    <t xml:space="preserve">We propose that the asset costs contained within tables 1020, 1022 and 1023 are reviewed at fixed intervals (e.g. at each price control review or every 5 five years) and held constant (in real price terms) for the duration of that fixed interval. In order to maintain the cost reflectivity of the assets costs within the CDCM we propose that these assets costs are updated each year by reference to an appropriate publicly available price index (e.g. RPI or other suitable index). We suggest that the CDCM model be updated to include an input table for the price index adjuster that would be applied to the asset costs calculated at each fixed interval. The internal calculations may also need to be updated to calculate the price index adjusted assets costs each year. The wording of the CDCM will also need to be updated to reflect the change. </t>
  </si>
  <si>
    <t xml:space="preserve">We propose that a common approach to data estimation is stipulated within the CDCM. A common data estimation approach should be based on principles of simplicity, transparency and cost reflectivity and should prohibit any penal approaches. </t>
  </si>
  <si>
    <t>This issue is being raised in order to seek to bring commonality to the way that DNOs apply the CDCM. The CDCM is supposed to be a common charging methodology however there are a number of areas where it is not applied in a consistent manner which results in a non-common methodology. Areas of non-common application of the CDCM include (there may be others): 1. Application of default tariffs for invalid combinations 2.Billing of import/export sites (treatment of reactive power - assigning data from import mpan to export mpan) 3.De-linking. --DNOs applying the CDCM in different ways result in a non-common methodology which requires non-common validation requirements for suppliers, adding costs to the industry which ultimately consumers must pay for. This lack of commonality could also be seen as a barrier to competition.</t>
  </si>
  <si>
    <t>We propose that all areas of non-common application of the CDCM are standardised to ensure that the CDCM is indeed a single common methodology. We do not put forward our view of what this single standard application should be as we believe that it is appropriate that this is agreed by the industry via a working group.</t>
  </si>
  <si>
    <t>April 2013 or April 2014 depending of extent of any billing/validation system changes.</t>
  </si>
  <si>
    <t>Allocation of costs within the CDCM methodology is reviewed and allocated fairly with increases in line with inflation. ***Is there anywhere that changes in DUoS charges are published (%change), or any commentary that explains why they have changed?  Also why are there differences in day/night bands across DNOs…it can lead to customers being treated differently in different regions.</t>
  </si>
  <si>
    <t>Graham Watson</t>
  </si>
  <si>
    <t>Implementation of notice in DCUSA for changes to distribution time-bands</t>
  </si>
  <si>
    <t>Currently, there is not an obligation in DCUSA for DNOs to provide the market with notification on changes to time-bands.   Time-bands could be changed when indicative tariffs or even final tariffs are published.  Short notification by the DNOs of time-band changes may lead to unpredictable tariffs for suppliers and consumers. Suppliers price consumers on 1, 2 and 3 year contracts – either with DUoS built into the overall rate that the customer receives on the bill or where DUoS charges are passed through directly onto the customers bill.  Changes to time-bands can lead to sudden price shocks, perhaps resulting in windfall gains or losses for suppliers. This also can lead to consumers being charged on a different basis depending on the type of contract with their supplier. This proposal is designed to mitigate the issues caused by such sudden time-band changes by providing an obligation in DCUSA for DNOs to provide sufficient notice period.</t>
  </si>
  <si>
    <t>Helen Inwood</t>
  </si>
  <si>
    <t>DCP123</t>
  </si>
  <si>
    <t>Commonality Issues (Edward Coleman list)</t>
  </si>
  <si>
    <t>open - billing supergroup</t>
  </si>
  <si>
    <t>Investigate the volatility of volume inputs to the CDCM and potential methods of increasing the predictability and/or stability of the inputs and therefore tariffs. Through either a methodology for smoothing of the inputs, or by provision of regular accurate best view volume forecasts throughout the year (eg with DCP66 submissions</t>
  </si>
  <si>
    <t>Customer Contributions common template and mapping to new RIGs data</t>
  </si>
  <si>
    <t>Agreement of calculations and data sources to be adopted for use by DNOs for CDCM table 1060 (Customer contributions under current connection charging policy).    The purpose of this issue is to find a common approach to the calculation of CDCM customer contributions. Having a common approach might help increase transparency and might aid predictability to CDCM outputs.</t>
  </si>
  <si>
    <t>Although a worked solution does exist, and could be used as a ‘straw-man’, previous work has shown that this solution does not work for all DNOs.  Therefore working to provide a solution could include adjustment to this existing model, or the development of a wholly new model.  In either case the worked model would need updates to reflect the use of current reporting.</t>
  </si>
  <si>
    <t>DCP 133</t>
  </si>
  <si>
    <t>working group (DCPs 114 &amp; 115 raised to address capacity management issues)</t>
  </si>
  <si>
    <t>DCP 128</t>
  </si>
  <si>
    <t>DCP 129</t>
  </si>
  <si>
    <t>DCP 131</t>
  </si>
  <si>
    <t>DCP 132</t>
  </si>
  <si>
    <t>DCP 134</t>
  </si>
  <si>
    <t>Oliver Day</t>
  </si>
  <si>
    <t>Pat Wormald</t>
  </si>
  <si>
    <t>DCP136</t>
  </si>
  <si>
    <t>DCP135</t>
  </si>
  <si>
    <t>DCP137</t>
  </si>
  <si>
    <t>EDCM Customer Measure  4 – to provide visibility of cost signals</t>
  </si>
  <si>
    <t>EDCM Development Issue 1 – Consideration of peak time reactive flows</t>
  </si>
  <si>
    <t>EDCM Development Issue 2 – LDNO discount on 20% of residual revenue</t>
  </si>
  <si>
    <t>EDCM Development Issue 3 – Customer Categories – consideration of assets below the voltage of connection</t>
  </si>
  <si>
    <t>EDCM Development Issue 4 – Capping of LDNO discounts at 100 per cent.</t>
  </si>
  <si>
    <t>EDCM Import connections - Treatment of Capitalised O&amp;M</t>
  </si>
  <si>
    <t>The Application of FCP Charges to Different Customer Categories</t>
  </si>
  <si>
    <t>The CDCM does not specifically model certain costs of operating the distribution system.  For example such costs include (but are not limited to): The costs of operation and maintenance of network assets, and The cost of replacing assets.  It is believed that such costs are recovered through scaling factors that are applied to the 500 MW model in order to match the outputs from that model to the regulated price control revenues.  By excluding these costs from the relevant network tiers and recovering them through the use of scaling factors leads to scaling factors that are inordinately high and which leads to use of system charges which are not cost reflective. Secondly, the CDCM only includes one third of excavation and reinstatement costs.  We do not understand the logic behind this.  Firstly, at the time of constructing assets, excavation and reinstatement (at the shallower end of connection assets) is likely to be fully funded by the customer (as are the connection assets).  Its only at the deep end of the connection assets where the DNO will fund the excavation and reinstatement (in whole or in part).  However, in respect of these offsite assets, there is unlikely to be any opportunity for synergistic savings from sharing excavation and reinstatement costs with other utilities.</t>
  </si>
  <si>
    <t>The above is also true in respect of the replacement of assets</t>
  </si>
  <si>
    <t>Michael Harding</t>
  </si>
  <si>
    <t>Ofgem have requested that DNOs assess measures to reduce the volatility of charges within the EDCM and, if appropriate, to bring forward necessary modifications to the methodology.  A template was produced for Workstream B to assist in this process and this is attached.  However, the template may need to be reviewed following the changes to the EDCM model as part of EDCM for generation.</t>
  </si>
  <si>
    <t>For the MIG to review the EDCM input data to assess the resultant volatility of charges.  If the MIG considers that the volatility is excessive, then a DCUSA change proposal to amend the calculation of these parameters should be submitted.</t>
  </si>
  <si>
    <t xml:space="preserve">Ofgem have identified four Customer Measures in connection to the EDCM for import charges in their decision document published on 6 September 2011.  This form relates to “Customer Measure 4 – to provide visibility of cost signals”.  </t>
  </si>
  <si>
    <t xml:space="preserve">MIG to review the matter, facilitate interested stakeholder input into the development process and progress implementation including any DCUSA change proposal. </t>
  </si>
  <si>
    <t xml:space="preserve">Ofgem have identified four areas for further development of the EDCM for import charges in their decision document published on 6 September 2011.  This form relates to “Development Issue 1 – Consideration of peak time reactive flows”.   </t>
  </si>
  <si>
    <t xml:space="preserve">Ofgem have identified four areas for further development of the EDCM for import charges in their decision document published on 6 September 2011.  This form relates to “Development Issue 2 – LDNO discount on 20% of residual revenue”.   </t>
  </si>
  <si>
    <t xml:space="preserve">Ofgem have identified four areas for further development of the EDCM for import charges in their decision document published on 6 September 2011.  This form relates to “Development Issue 4 – Capping of LDNO discounts at 100 per cent”.   </t>
  </si>
  <si>
    <t xml:space="preserve">Ofgem have identified four areas for further development of the EDCM for import charges in their decision document published on 6 September 2011.  This form relates to “Development Issue 3 – Customer Categories – consideration of assets below the voltage of connection”.  </t>
  </si>
  <si>
    <t xml:space="preserve">This issue is being raised following a derogation that was granted to SPM and SPD relating to EHV import connections that paid capitalised O&amp;M prior to the EDCM methodology being implemented.  Ofgem granted a 12 month derogation and requested that this issue be progressed and explored further though the DCUSA and other industry work groups with a change proposal being raised as appropriate.
The approved EDCM methodology for recovering direct operating costs associated with sole use assets does not take into account any of the historical capitalised O&amp;M paid by EDCM import customers.  
</t>
  </si>
  <si>
    <t>Mo Sukumaran</t>
  </si>
  <si>
    <t>Simon Yeo</t>
  </si>
  <si>
    <t>Claire Campbell</t>
  </si>
  <si>
    <t>Removal of HVS tariffs in the CDCM</t>
  </si>
  <si>
    <t>On 01 April 2011 the DNOs submitted to Ofgem their proposals for charging customers at the higher voltage levels (EDCM).  In September 2011 Ofgem published its decision on the methodology for higher voltage import charges, approving the methodology for import charges (i.e. demand) subject to three conditions.  In its decision notice Ofgem stated that the new charges for demand customers connected at higher voltages will apply from 01 April 2012.It was identified that a housekeeping change to the CDCM for the removal of the HV Sub tariff should be considered at a future time once the EDCM was incorporated into DCUSA.  DCP 109 was approved by Ofgem on 20 March 2012.</t>
  </si>
  <si>
    <t>Removal of the following HVS tariff from the CDCM, following the change to the boundary which moved these sites into the EDCM from 1 April 2012. • HV Sub HH Metered – this tariff was preserved from 1 April 2012
• HV Sub Generation Non-Intermittent – will need to also need to be preserved if the change cannot be implemented prior to 1 April 2013
• HV Sub Generation Intermittent– will need to also need to be preserved if the change cannot be implemented prior to 1 April 2013
• There is no impact on LDNO tariffs.
Currently from 1 April 2013 all Demand customers have been either moved to the EDCM or to a HV Network tariff.  From 1 April 2013 all HVS generation customers will need to be move in the same manner.</t>
  </si>
  <si>
    <t>Application of the LV/HV Sub tariff for half hourly supplies</t>
  </si>
  <si>
    <t>There is an area of mixed interpretations between the DNOs regarding the application of the LV Sub tariff to current customers. The CDCM states: “LV and HV substation tariffs will be applied for new customers from 1 April 2010. Where a customer is already registered on either an LV or HV substation tariff they will remain so.” Some DNOs have interpreted this statement as meaning that the tariff cannot be applied to existing customers. This is conjecture and is not stated explicitly within the statement.
It is clearly not acceptable or reasonable in any way that a DUoS tariff should be restricted to new customers, whilst existing customers are paying charges that may not be cost-reflective of the distribution assets that they are supplied by. This interpretation could in fact create an arbitrary cost advantage for new customers who have identical connection to existing customers.
 It could also drive existing customers to undertake arbitrary activity such as disconnecting and re-connecting their electricity supply in order to obtain a cost-reflective DUoS tariff.</t>
  </si>
  <si>
    <t>To remedy this, I would suggest that all DNOs agree on a standard interpretation of this statement, this would be an agreed interpretation of the existing methodology, it would not require any changes to documentation and would be applied retrospectively to the start of the CDCM. Going forward I would ask that this definition is revised so that it is clearer. My suggestion is below and is in fact currently in use by Northern Power Grid: “LV and HV substation tariffs will be applied for new customers from 1 April 2010. Where a customer is already registered on either an LV or HV substation tariff they will remain so. If a customer or his supplier believes they are connected in line with the above definitions, [DNO] will investigate and initiate a change of LLFC where appropriate.” The HV Sub tariff no longer exists therefore there would be no remedial action on an ongoing basis for this tariff.</t>
  </si>
  <si>
    <t>Qualification for the LV/HV Sub tariff for half hourly supplies</t>
  </si>
  <si>
    <t>The current definition of LV Sub is as follows: (A similar definition exists for HV Sub.)</t>
  </si>
  <si>
    <t>Patrick Barnes</t>
  </si>
  <si>
    <t>Modelling of the Impact of RIIO-ED1 on tariffs</t>
  </si>
  <si>
    <t>RIIO-ED1 may result in a number of revenue scenarios.  Once known, the impact of these scenarios on tariffs will need to be modelled.</t>
  </si>
  <si>
    <t>Mandatory DNO notification of ASC on Change of Supplier event</t>
  </si>
  <si>
    <t xml:space="preserve">Some DNOs provide notifications of the correct Agreed Supply Capacity (or Maximum Import/Export Capacity as it is also known) to the incoming supplier upon Change of Supplier events.
This benefit of doing this is that the new supplier can commence the new contract with the correct ASC and issue the first bill with the correct DUoS charges.
This type of notification from a DNO also assists suppliers in identifying associated MPANs.
Where DNOs do not provide this information, the supplier has to rely on customer or broker information on the ASC which may not be correct.  Correct ASC data is often only received with the first DUoS invoice issued by the DNO, which is generally after the customer has received its first invoice from the supplier.  
If the ASC value has changed from the value used by the supplier to calculate the bill, the supplier will then have to issue the customer with a reconciliation invoice.  From an end customer perspective this is neither efficient nor cost effective.
</t>
  </si>
  <si>
    <t xml:space="preserve">The proposed solution is to make it mandatory under the DCUSA for DNOs to notify the new supplier of the ASC value when an MPAN in its region undergoes a Change of Supply event.
The information could be provided in a simple spreadsheet with columns for MPAN, Supplier MPID, HH/NHH Flag, Registration Effective Date, Supply Type and ASC.
</t>
  </si>
  <si>
    <t>Andy Pace leading</t>
  </si>
  <si>
    <t>Mo Sukumaran leading</t>
  </si>
  <si>
    <t>Claire Campbell leading</t>
  </si>
  <si>
    <t>Closed - CP Raised</t>
  </si>
  <si>
    <t>DCMF MIG Issue Details</t>
  </si>
  <si>
    <t>MIG Form Needed</t>
  </si>
  <si>
    <t>Work In Progress</t>
  </si>
  <si>
    <t>Sub Group Chair</t>
  </si>
  <si>
    <t>Billing Group</t>
  </si>
  <si>
    <t>Sub group established</t>
  </si>
  <si>
    <t>Pat Wormald leading (this issue has been linked with issue 49)</t>
  </si>
  <si>
    <t>Pat Wormald leading (this issue has been linked with issue 47)</t>
  </si>
  <si>
    <t>DCP 137</t>
  </si>
  <si>
    <t>Timeline for DCUSA change proposals</t>
  </si>
  <si>
    <t>One of the key lessons learned from the Annual Review of the CDCM in 2012 and the subsequent number of charging change proposals that were generated, was that the timeline from setting up in DCUSA, to getting approval from Ofgem did not allow sufficient time for DCUSA to instigate changes to the CDMC model in time for DNOs to use to set their indicative tariffs for 2013.  In order to avoid this situation in future, it is proposed that a change to the DCUSA timeline be made to ensure sufficient time once approval is granted, for DCUSA to make any changes to the model as necessary to include any approved DCPs.</t>
  </si>
  <si>
    <t xml:space="preserve">132/11kV substation connected customers </t>
  </si>
  <si>
    <t xml:space="preserve">Ofgem published an open letter on 20 December 2012 consulting on a derogation under SLC13A.14 to relieve SEPD of its obligation to charge a customer under CDCM; and seeking views on treatment of certain types of CDCM customers. 
CDCM applies to all LV customers, and most HV customers.  EDCM applies  to a customer who falls with the definition of a Designated EHV Property. This defines the boundary between CDCM and EDCM. A HV metered customer supplied via a 132/11kV substation may be subject to CDCM or EDCM depending on the location of the metering. If not classified as EDCM, then the customer would be charged on a CDCM HV tariff, which includes assumptions that assets are present at the intervening voltage levels.  The DUoS price impact on these customers can be significant. 
MIG is requested to review the charging treatment of 132/11kV sites under CDCM including other similar types  of HV CDCM connections (eg 66/11kV) and put forward appropriate change proposal to DCUSA . 
</t>
  </si>
  <si>
    <t xml:space="preserve">Options for consideration;
a) Amendment of Designated EHV Property definition to capture all HV metered customers directly supplied from a 132/11kV  (or similar type ) substation.
b) Introduction of a CDCM 132/11kV substation tariff 
</t>
  </si>
  <si>
    <t>Calculation of excess capacity charges</t>
  </si>
  <si>
    <t xml:space="preserve">Within the CDCM and EDCM, excess capacity is currently charged at the same rate as the agreed Maximum Import Capacity (MIC) specified within the connection agreement.  In addition, when a customer breaches their MIC, they are only charged for the month within which the breach occurs.  This is not cost reflective for the following reasons:
• The existing capacity charge contains a discount for customer contributions.  Using the existing capacity charge for excess capacity means that this discount is also applied to the excess capacity charge when no customer contributions have been made.
• The capacity charge is applied to the month in which the breach occurs.  The existing capacity rate is charged for the full year, so the effective excess capacity rate across a full charging year will be less than the rate paid for the existing capacity (except where the MIC is breached by the same amount in every month of the year).
Changing the CDCM/EDCM to calculate a cost reflective excess capacity charge will align the incentives on customers with the costs incurred by Distributors.  This will put a stronger incentive on customers to manage their capacity more effectively and reduce the need for reinforcement to the benefit of all customers.
Within the CDCM and EDCM, excess capacity is currently charged at the same rate as the agreed Maximum Import Capacity (MIC) specified within the connection agreement.  In addition, when a customer breaches their MIC, they are only charged for the month within which the breach occurs.  This is not cost reflective for the following reasons:
• The existing capacity charge contains a discount for customer contributions.  Using the existing capacity charge for excess capacity means that this discount is also applied to the excess capacity charge when no customer contributions have been made.
• The capacity charge is applied to the month in which the breach occurs.  The existing capacity rate is charged for the full year, so the effective excess capacity rate across a full charging year will be less than the rate paid for the existing capacity (except where the MIC is breached by the same amount in every month of the year).
Changing the CDCM/EDCM to calculate a cost reflective excess capacity charge will align the incentives on customers with the costs incurred by Distributors.  This will put a stronger incentive on customers to manage their capacity more effectively and reduce the need for reinforcement to the benefit of all customers.
</t>
  </si>
  <si>
    <t>Status Notes (Summary tab)</t>
  </si>
  <si>
    <t>Closed - DCP 133 Raised</t>
  </si>
  <si>
    <t>DCMF MIG - All Issues</t>
  </si>
  <si>
    <t>Status Notes (All Issues tab)</t>
  </si>
  <si>
    <t>Issue No.</t>
  </si>
  <si>
    <t>Issue Title</t>
  </si>
  <si>
    <t>Issue Details</t>
  </si>
  <si>
    <t>To update this tab - amend the "Issue Details" tab and the changes will automatically appear on this tab</t>
  </si>
  <si>
    <t>New issue numbers should be added to column A of this tab and the formulas copied down. All other updates will appear automatically when the "Issue Details" tab is updated</t>
  </si>
  <si>
    <t xml:space="preserve">DCC Costs </t>
  </si>
  <si>
    <t>Following the roll out of Smart Meters to Domestic Customers, under guidance from DECC a new industry party will be created known as the Data Communications Company (DCC). The DCC will be responsible for the movement between parties of the data associated with these meters. The costs of the DCC will be split, depending upon the data parties require, between the registered Supplier and DNO. The issue of funding of the costs associated with the DCC is being discussed as part of the work already underway as part of RIIO-ED1, which will apply from April 2015. However if the DCC were to commence operating prior to April 2015 it is unclear how the costs of this would be recovered using the Use of System charging Methodology.</t>
  </si>
  <si>
    <t>There are two obvious ways to address this issue, which are both to apply an additional element to the fixed charge to pick up these costs. In the first instance the revenue could be recovered by spreading the costs across all customers who will ultimately have the data controlled by the DCC, alternatively a different LLFC using the same unit rates (but different fixed rates) could be applied to each MPAN as they move to being under the control of the DCC for all relevant tariffs.</t>
  </si>
  <si>
    <t>1 April 2014/15 (Depending upon the commence date of the DCC).</t>
  </si>
  <si>
    <t>Waiting for Ofgem decision on on a derogation for impacted SEPD customer</t>
  </si>
  <si>
    <t>EDCM Customer Measure 3 – to assess measures to reduce volatilty</t>
  </si>
  <si>
    <t xml:space="preserve">MIG form needed </t>
  </si>
  <si>
    <t>DUoS charges for Full Settlements metered connections on Licence Exempt Networks</t>
  </si>
  <si>
    <t xml:space="preserve">The Electricity and Gas (Internal Markets) Regulations 2011 established requirements for Licence Exempt Distribution Network Operators (LEDNO) to provide third party access to their networks (third party access means the ability of customers to choose their electricity supplier).  In order to achieve this requirement Licence Distribution Network Operators (LDNOs) may facilitate third party access by providing Meter Point Administration Services. Prior to third party access being requested, the boundary between the LEDNO and LDNO is typically metered.
Where third party access is required, there are two options for settlements data. 
Difference metering is where the boundary between the LDNO and the LEDNO is metered, each customer taking third party access is metered and the customer consumption is deducted from the boundary consumption, thereby maintaining the total consumption through the LDNO network. This requires the boundary and all embedded settlement metered customers to be half hourly metered.
Full settlement metering is where a boundary meter is not required for settlements purposes and all customer consumption in the LEDNO is settled, either through customer metering, unmetered supplies and landlord supply metering.
The impact of the difference metering scenario on DUoS is currently subject to a DCUSA CP that is progressing.
The correct DUoS methodology and charging arrangements for full settlement metering are less clear. This issue is complicated because some or all of the LEDNO embedded customers may be metered for settlements on a non-half hourly basis.  
In order to facilitate the full settlements metering arrangement DUoS charges calculated using the CDCM and EDCM should be reviewed. One option is that the supplier of energy to the MPAN on the LEDNO network is only charged for use of the LDNOs network.  This is to avoid the LDNO charging for the LEDNO network that they are not responsible for.  The LEDNO would be separately responsible for charging for their network.
</t>
  </si>
  <si>
    <t>Closed - billling group</t>
  </si>
  <si>
    <t>Open - to be discussed at April 2013 meeting</t>
  </si>
  <si>
    <t>Closed - DCP 163 Raised</t>
  </si>
  <si>
    <t>Closed - DCP 164 Raised</t>
  </si>
  <si>
    <t>Closed - DCP 161 Raised</t>
  </si>
  <si>
    <t>Further reduction in the volatility of Use of System Charges</t>
  </si>
  <si>
    <t xml:space="preserve">The introduction of the Common Distribution Charging Methodology (CDCM) in 2010 has provided commonality in the charging methodologies used by DNOs and associated tariff structures. However the requirement to amend some input data annually and the high volume of change proposals has introduced significant volatility in Distribution Use of System (DUoS) charges.  These factors can have a particularly significant impact on some tariffs with fewer customers and on specialist suppliers supplying particular tariff groups. A number of measures have been implemented or are under consideration to reduce this volatility which includes smoothing or lagging the CDCM inputs.  Ofgem has also proposed a number of changes which will reduce the volatility associated with the determination of the Allowed Revenue.
The initiatives to date have all focused on reducing volatility over a 12-24 month period.  However, some suppliers would like to fix tariffs for customers over longer time periods.  The MIG is requested to look at how tariff volatility can be removed over a longer (3-4 year) time period to benefit suppliers and customers.
</t>
  </si>
  <si>
    <t>Derivation of EDCM Revenue Target</t>
  </si>
  <si>
    <t xml:space="preserve">The revenue target for the EDCM is calculated using a bottom up approach, with each customer contributing towards the target revenue.  The EDCM April 2011 submission to Ofgem is attached and the methodology is contained within Annex 3.
The proposed HIDAM will result in a large increase in EDCM charges for some DNOs as it substantially increases the value of EHV assets which has an impact on the calculation of the revenue pot.  The impact on CDCM tariffs is much smaller, as within HIDAM the relative asset values at different voltage levels has not changed substantially.  The large impact of moving to HIDAM illustrates the instability in the calculation of the EDCM revenue target, which needs to be addressed.
</t>
  </si>
  <si>
    <t>The FCP and LRIC elements of the EDCM for demand are unfair</t>
  </si>
  <si>
    <t>EDCM double charging</t>
  </si>
  <si>
    <t xml:space="preserve">Double-charging can arise in the EDCM where an EDCM demand customer has accepted a connection offer from the DNO for an increased capacity, particularly during the period where the network reinforcement included in the connection offer is being built (or is waiting for planning permission).
As the EDCM stands, the customer could be liable for the connection charge for the additional capacity when it is built; an FCP or LRIC charge based on the future investment before the reinforcement is operational; and an asset-based charge based on the same assets, both before and after reinforcement. 
There is nothing in the EDCM to mitigate this double- and perhaps treble-counting (in contrast to the CDCM where at least some attempt is made to discount capacity charges and the cost-based part of unit rates to take account of customer contributions through connection charges).
</t>
  </si>
  <si>
    <t>Lack of transparency and efficiency in the process for handling site-specific consequences of EDCM defects</t>
  </si>
  <si>
    <t xml:space="preserve">The fact that a complex methodology like EDCM will inevitably occasionally throw up unfair results in isolated cases was observed during the development of the EDCM.
I have also highlighted specific defects in the EDCM which could, in isolated cases, lead to EDCM demand charges which are excessive or unfair, in particular due to double-charging or charging existing customers for the costs of meeting others’ future demand.
If a specific EDCM tariff turns out to be unfair, then there ought to be a sensible and well sign-posted procedure to secure an appropriate and proportionate solution for the affected customer.
</t>
  </si>
  <si>
    <t xml:space="preserve">Review of EDCM generation target revenue – as result of RIIO ED1 initial proposals </t>
  </si>
  <si>
    <t xml:space="preserve">Currently the generation target revenue within the EDCM is detailed in DCUSA Schedules 17 &amp; 18 and makes reference to CRC 11 – Incentive Revenue for Distributed Generation.  Current proposals for RIIO ED1 suggest that generation assets will be added to RAV and not funded through incentive mechanisms.
EDCM DG target revenue also takes account of CDCM generation capacity.
Point to note - Schedule 15 also references CRC 11
</t>
  </si>
  <si>
    <t>DCP169</t>
  </si>
  <si>
    <t>DCP174</t>
  </si>
  <si>
    <t>Closed - DCP 169 Raised</t>
  </si>
  <si>
    <t>Closed - DCP 174 Raised</t>
  </si>
  <si>
    <t>Closed - DCP 178 &amp; 180 Raised</t>
  </si>
  <si>
    <t>Better suited for progression under the MRA</t>
  </si>
  <si>
    <t>Closed - several independent DCPs raised</t>
  </si>
  <si>
    <t>Portfolio Billing</t>
  </si>
  <si>
    <t>WM progressing</t>
  </si>
  <si>
    <t>Allocation of reinforcement costs</t>
  </si>
  <si>
    <t>Wendy Mantle has drafted CP</t>
  </si>
  <si>
    <t xml:space="preserve">Under RIIO ED1 it is proposed to treat all reinforcement (up to the notional capacity of the service cable) to profile class 1-4 users as general reinforcement and thereby socialise the costs of recovery through DUoS charges – from profile class 1-4 customers.  Such customers will almost exclusively be connected at LV. For the avoidance of doubt both generation and demand installed by domestic customers will be treated in this manner
However, the current CDCM does not facilitate the recovery of costs brought about by LV reinforcement solely from such customers.  This is because:
1. The CDCM models the asset cost at each network tier of providing a 500MW increment (equivalent to the existing network.  In allocating costs to the LV network tiers only a third of excavation costs allocated.  Additionally such excavation is assumed to be in made in unmade ground and no reinstatement costs are included.  Secondly the costs at the LV network level are offset by customer contributions.  This may mean that (depending on the DNO) only 10% to 30% of costs are allocated to the network.  Where reinforcement work is undertaken as “general reinforcement”, 100% of costs are recovered through DUOS.  Secondly such reinforcement will be in made ground and the DNO will incur 100% of the excavation and reinstatement (which will be significantly higher than excavation in unmade ground
2. The second point is that CDCM tariffs are structured so that the fixed charge component of the tariff is used to recover the costs of providing the LV network with unit charges (p/kWh charges) recovering the costs of providing the network at higher tiers.  To match revenue from the modelling to the price control revenue the CDCM applies a fixed adder scaler.  The scaler is only applied to the p/kWh charges. i.e. to the cost of the higher network tiers.  It is the scaler that is used to recover costs such as asset replacement and reinforcement.  However, where the scaler is low or negative then such costs will not be recovered on a proportionate basis.  Additionally the current use of the scaler will result in all customers paying for reinforcement to profile class 1-4 customers.  Specific reinforcement to HH customers will be recovered as a connection charge.  Therefore HH customers as well as paying for their own reinforcement will be required to subsidise the reinforcement for PC 1-4 customers.  
The current approach appears 
• to result in costs incurred at the LV level being skewed and allocated to the higher network tiers.
• to lead to an undue cross subsidy and therefore appear to unduly discriminatory and not reflective of where costs are incurred.
</t>
  </si>
  <si>
    <r>
      <t xml:space="preserve">This issue is being raised in order to improve the transparency associated with some of the key inputs to the CDCM. It is believed the following changes to the input sheet of the CDCM would improve the transparency and predictability of the CDCM. </t>
    </r>
    <r>
      <rPr>
        <u/>
        <sz val="10"/>
        <color theme="1"/>
        <rFont val="Calibri"/>
        <family val="2"/>
        <scheme val="minor"/>
      </rPr>
      <t xml:space="preserve">Table 1041: Load profile data for demand users 1061. Average split of rate 1 units by distribution time band 1062. Average split of rate 2 units by distribution time band 1069. Peaking probabilities by network level. </t>
    </r>
    <r>
      <rPr>
        <sz val="10"/>
        <color theme="1"/>
        <rFont val="Calibri"/>
        <family val="2"/>
        <scheme val="minor"/>
      </rPr>
      <t xml:space="preserve">The values in these tables (load and coincidence factors, split of units by timeband and peaking probabilities) represent the average of the latest three years for which data is available. Transparency and predictability would be increased if the values for these three years were displayed separately in the input page of the CDCM with the model calculating the three year average internally rather than the calculation being performed outside of the CDCM. This change will allow users to better predict how the average values are likely to change going forward. </t>
    </r>
  </si>
  <si>
    <r>
      <t>Further 40% increase in DUoS charges from 1</t>
    </r>
    <r>
      <rPr>
        <vertAlign val="superscript"/>
        <sz val="10"/>
        <color theme="1"/>
        <rFont val="Calibri"/>
        <family val="2"/>
        <scheme val="minor"/>
      </rPr>
      <t>st</t>
    </r>
    <r>
      <rPr>
        <sz val="10"/>
        <color theme="1"/>
        <rFont val="Calibri"/>
        <family val="2"/>
        <scheme val="minor"/>
      </rPr>
      <t xml:space="preserve"> April 2012, following on from a 40% rise in DUoS and Capacity charges on 1</t>
    </r>
    <r>
      <rPr>
        <vertAlign val="superscript"/>
        <sz val="10"/>
        <color theme="1"/>
        <rFont val="Calibri"/>
        <family val="2"/>
        <scheme val="minor"/>
      </rPr>
      <t>st</t>
    </r>
    <r>
      <rPr>
        <sz val="10"/>
        <color theme="1"/>
        <rFont val="Calibri"/>
        <family val="2"/>
        <scheme val="minor"/>
      </rPr>
      <t xml:space="preserve"> April 2010 when CDCM was introduced at our manufacturing plant in Inverness – IV2 7JQ – MPAN – 00845 600 171205 9541 267…….SHEPD is the ENO…. – Total increase in annual charges - £500,000 across the 2 year period which is unacceptable in the current economic climate a point that has been raised with Fergus Ewing the local MSP.</t>
    </r>
  </si>
  <si>
    <r>
      <t xml:space="preserve">Implement a change in DCUSA which provides DNOs with an obligation to: 1. Only change tariff time-bands on </t>
    </r>
    <r>
      <rPr>
        <b/>
        <sz val="10"/>
        <color theme="1"/>
        <rFont val="Calibri"/>
        <family val="2"/>
      </rPr>
      <t xml:space="preserve">1 April yy </t>
    </r>
    <r>
      <rPr>
        <sz val="10"/>
        <color theme="1"/>
        <rFont val="Calibri"/>
        <family val="2"/>
      </rPr>
      <t xml:space="preserve">(i.e.  no mid-year time-band changes) 2. Provide a </t>
    </r>
    <r>
      <rPr>
        <u/>
        <sz val="10"/>
        <color theme="1"/>
        <rFont val="Calibri"/>
        <family val="2"/>
      </rPr>
      <t>minimum</t>
    </r>
    <r>
      <rPr>
        <sz val="10"/>
        <color theme="1"/>
        <rFont val="Calibri"/>
        <family val="2"/>
      </rPr>
      <t xml:space="preserve"> of 15 months notice of the time-band change when publishing indicatives for 1Apr yy-1.  Report in all further indicative and finals prior to change date.  e.g.  on 31</t>
    </r>
    <r>
      <rPr>
        <vertAlign val="superscript"/>
        <sz val="10"/>
        <color theme="1"/>
        <rFont val="Calibri"/>
        <family val="2"/>
      </rPr>
      <t>st</t>
    </r>
    <r>
      <rPr>
        <sz val="10"/>
        <color theme="1"/>
        <rFont val="Calibri"/>
        <family val="2"/>
      </rPr>
      <t xml:space="preserve"> December 2012, when publishing indicatives for 1 April 2013, provide notice of changes to time-bands with implementation date of 1 April 2014.  Report also in subsequent indicative and final charge notifications during 2013. 3    If the DNO is able to provide additional  notice (&gt;15months), details should be reported in the DCP066A statement and in all subsequent indicatives and final tariff notifications prior to change date.</t>
    </r>
  </si>
  <si>
    <r>
      <t>Closed</t>
    </r>
    <r>
      <rPr>
        <sz val="10"/>
        <color theme="1"/>
        <rFont val="Calibri"/>
        <family val="2"/>
        <scheme val="minor"/>
      </rPr>
      <t xml:space="preserve"> - Superseded by EHV boundary decision.</t>
    </r>
  </si>
  <si>
    <r>
      <t>Improving the predictability of volume forecast inputs to the CDCM</t>
    </r>
    <r>
      <rPr>
        <sz val="10"/>
        <color theme="1"/>
        <rFont val="Times New Roman"/>
        <family val="1"/>
      </rPr>
      <t xml:space="preserve"> (was previously labelled Issue 41)</t>
    </r>
  </si>
  <si>
    <r>
      <t xml:space="preserve">Currently volume inputs to the CDCM model are a significant driver of tariff movements year on year. </t>
    </r>
    <r>
      <rPr>
        <b/>
        <sz val="10"/>
        <color theme="1"/>
        <rFont val="Calibri"/>
        <family val="2"/>
        <scheme val="minor"/>
      </rPr>
      <t xml:space="preserve"> </t>
    </r>
    <r>
      <rPr>
        <sz val="10"/>
        <color theme="1"/>
        <rFont val="Calibri"/>
        <family val="2"/>
        <scheme val="minor"/>
      </rPr>
      <t>We have observed movements of up to 60% in some cases.</t>
    </r>
    <r>
      <rPr>
        <b/>
        <sz val="10"/>
        <color theme="1"/>
        <rFont val="Calibri"/>
        <family val="2"/>
        <scheme val="minor"/>
      </rPr>
      <t xml:space="preserve">  </t>
    </r>
    <r>
      <rPr>
        <sz val="10"/>
        <color theme="1"/>
        <rFont val="Calibri"/>
        <family val="2"/>
        <scheme val="minor"/>
      </rPr>
      <t>This results in  volatility in tariffs that consumers and Suppliers cannot predict.  As this can result in large tariff movements it is a large risk that the market currently bears ahead of DNO tariffs being released.</t>
    </r>
  </si>
  <si>
    <t>The FCP and LRIC elements of the EDCM could impose charges on demand customers which reflect future hypothetical investments that might be necessary to meet the growth in demand of other customers.  This is unfair when these costs are not in any sense needed or used to provide the services that a specific EDCM demand customer (who has no growth plans) receives or might receive in the future.  These forward-looking elements unfairly require current EDCM customers to pay for some of the costs of supplying future customers (including future CDCM customers).</t>
  </si>
  <si>
    <t>13 &amp; 22 &amp; 2</t>
  </si>
  <si>
    <t>This proposal/idea is linked to both No. 10 (for UMS) and No. 22 (for metered customers) and will be addressed through the deliveries of Nos. 10 &amp; No. 23</t>
  </si>
  <si>
    <t>Raised by (on behalf of)</t>
  </si>
  <si>
    <t>Ofgem e-mail 2nd Aug 2013 - "We consider that the DNOs have done what was asked of them, namely to investigate the options for LTPs.  So this issue can be closed, although the wider topic is charging predictability / stability is clearly still of interest to various parties."</t>
  </si>
  <si>
    <t>MIG discussions</t>
  </si>
  <si>
    <t>The DCP 139 working group would like to raise an issue with the Methodologies Issues Group (MIG). The working group would request that MIG review the appropriateness of the application of FCP charges to different categories of customers with specific focus on instances where the customer category would deem that the customer does not use a FCP level (or part of a FCP level) but where the EDCM applies that FCP level charge to the customer. The review should include all relevant categories of customers (including 0000) and include an examination of the consistency between the EDCM costs which are allocated by customer categories and the EDCM costs which are allocated by FCP groupings. If deemed appropriate, the review should result in a change proposal to progress any remedy.</t>
  </si>
  <si>
    <t xml:space="preserve">George Moran </t>
  </si>
  <si>
    <t>Ofgem Decision</t>
  </si>
  <si>
    <t xml:space="preserve">RIIO ED1 </t>
  </si>
  <si>
    <t xml:space="preserve">Form recieved </t>
  </si>
  <si>
    <t>Franck Latremoliere</t>
  </si>
  <si>
    <t xml:space="preserve">Calculation and application of IDNO discounts </t>
  </si>
  <si>
    <t>Form received from Mike Harding</t>
  </si>
  <si>
    <t xml:space="preserve">Form received </t>
  </si>
  <si>
    <t>Alternative approcah to calcualte IDNO discounts</t>
  </si>
  <si>
    <t>Housekeeping followling DCUSA change</t>
  </si>
  <si>
    <t>Edward Coleman</t>
  </si>
  <si>
    <t xml:space="preserve"> Billing supergroup</t>
  </si>
  <si>
    <t>Consequential changes to the CDCM as a result of EDCM. Leave for moment until discounts in the EDCM are known</t>
  </si>
  <si>
    <t>LC14 Amendments</t>
  </si>
  <si>
    <t>Hold a meeting that is open to all Stakeholders and DNOs to review the Common LC14 Statement template.</t>
  </si>
  <si>
    <t>EDCM transparency</t>
  </si>
  <si>
    <t>Whilst DNOs publish detailed information in their statements of use of system charges about locational charges, they do not currently release a few other data items that are necessary for customers/suppliers to verify and understand the calculation of their EDCM tariffs.  The lack of working published models makes it difficult for customers and suppliers to estimate the potential impact on future EDCM tariffs of possible changes (e.g. in super-red consumption).</t>
  </si>
  <si>
    <t xml:space="preserve">The underlying issue has been discussed by MIG before this issue form was formally raised, and significant progress has already been made towards developing a solution.
The DNOs cannot publish their EDCM spreadsheet models because they consider that they owe a duty of confidentiality to individual customers in respect of the import and export capacities, estimated super-red consumption (active and reactive) and estimated super-red generation.  These data are included in table 935 and, as things stand, a model without these data cannot reproduce the correct tariff (even for other customers).
I have circulated on 23 August 2013 and 30 August 2013 two non-confidential workbooks (for FCP and LRIC), which reproduce the calculations in the approved EDCM models with modifications that allow the model to return the correct tariffs for customers whose data has been fully populated, even if data for other customers are missing.  This is achieved by requiring 14 non-confidential aggregate data items as additional input data; these aggregate data items can be calculated by the DNO by populating the spreadsheet with the full set of input data and changing one flag.  The non-confidential workbooks allow customers to be added, removed or changed, and the formulas in the workbooks make appropriate adjustments to totals so as to match what the approved EDCM models would have calculated.
The issue would be solved if DNOs would publish alongside their statement of charges the non-confidential workbooks populated with the relevant generic and locational input data and the values of the 14 aggregate data items, but with customer-confidential information in table 935 removed; and then provide to each supplier, customer and prospective customer the table 935 data items that relate to their sites.
Ideally, information to individual suppliers, customers and potential customers would be provided in an automatic way using an improved version of the customer information template that would integrate with the non-confidential workbook to facilitate scenario modelling.
</t>
  </si>
  <si>
    <t>DCP 183 Raised</t>
  </si>
  <si>
    <t>DCP 185 Raised</t>
  </si>
  <si>
    <t>MIG</t>
  </si>
  <si>
    <t>TBC</t>
  </si>
  <si>
    <t>To be discussed as part of the EDCM Review</t>
  </si>
  <si>
    <t>The issue was discussed at the MIG on 19 Dec 13 and agreed to progress once the impact of the DCP133 was known following the HIDAM impact assessment. To be discussed as part of the EDCM Review</t>
  </si>
  <si>
    <t>To be progressed following the DCP133 impact assessment, but will be considered as part of the EDCM Review</t>
  </si>
  <si>
    <t>Impact of possible reduction of the rate of return in the CDCM</t>
  </si>
  <si>
    <t xml:space="preserve">Ofgem has proposed a lower allowed rate of return for the ED1 price control compared to previous price controls.  The CDCM methodology says that the CDCM rate of return should be set “allowed pre- tax weighted average cost of capital” set by Ofgem, but there are problems with that:
• Ofgem does not determine any such number.
• The likely variable cost of debt in the ED1 price control and changes in tax rates make the estimation of that number difficult.
• The price control rate of return is distorted downwards by Ofgem’s misuse of RPI as the main index in the price control, when costs of distribution network equipment are likely to rise slower than RPI.
Changing the rate of return in the CDCM has a material impact on tariffs. The impact depends on revenue matching rules.  Under some options the cumulative impact of changes to revenue matching and to the rate of return could be a large increase in some non-domestic tariffs.
</t>
  </si>
  <si>
    <t>Iain Morgan (Ofgem) to provide a view from Ofgem as part of the July MIG meeting.</t>
  </si>
  <si>
    <t>Schedule 15 review - based upon RIIO-ED1 changes</t>
  </si>
  <si>
    <t>Annual Review Pack - Is it still what parties require?</t>
  </si>
  <si>
    <t>For discussion at the July MIG Meeting</t>
  </si>
  <si>
    <t>Julia Haughey to draft MIG issue form / DCP</t>
  </si>
  <si>
    <t>Chris Ong to draft MIG issue form / DCP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</si>
</sst>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4" x14ac:knownFonts="1">
    <font>
      <sz val="11"/>
      <color theme="1"/>
      <name val="Calibri"/>
      <family val="2"/>
      <scheme val="minor"/>
    </font>
    <font>
      <sz val="8"/>
      <name val="Calibri"/>
      <family val="2"/>
    </font>
    <font>
      <sz val="10"/>
      <color theme="1"/>
      <name val="Calibri"/>
      <family val="2"/>
      <scheme val="minor"/>
    </font>
    <font>
      <b/>
      <sz val="16"/>
      <color theme="1"/>
      <name val="Calibri"/>
      <family val="2"/>
      <scheme val="minor"/>
    </font>
    <font>
      <sz val="9"/>
      <color theme="1"/>
      <name val="Calibri"/>
      <family val="2"/>
      <scheme val="minor"/>
    </font>
    <font>
      <sz val="8"/>
      <color theme="1"/>
      <name val="Calibri"/>
      <family val="2"/>
      <scheme val="minor"/>
    </font>
    <font>
      <b/>
      <sz val="10"/>
      <color theme="0"/>
      <name val="Calibri"/>
      <family val="2"/>
    </font>
    <font>
      <b/>
      <sz val="14"/>
      <color theme="1"/>
      <name val="Calibri"/>
      <family val="2"/>
      <scheme val="minor"/>
    </font>
    <font>
      <sz val="9"/>
      <color theme="0" tint="-0.34998626667073579"/>
      <name val="Calibri"/>
      <family val="2"/>
      <scheme val="minor"/>
    </font>
    <font>
      <sz val="10"/>
      <name val="Calibri"/>
      <family val="2"/>
      <scheme val="minor"/>
    </font>
    <font>
      <u/>
      <sz val="10"/>
      <color theme="1"/>
      <name val="Calibri"/>
      <family val="2"/>
      <scheme val="minor"/>
    </font>
    <font>
      <vertAlign val="superscript"/>
      <sz val="10"/>
      <color theme="1"/>
      <name val="Calibri"/>
      <family val="2"/>
      <scheme val="minor"/>
    </font>
    <font>
      <b/>
      <sz val="10"/>
      <color theme="1"/>
      <name val="Calibri"/>
      <family val="2"/>
    </font>
    <font>
      <sz val="10"/>
      <color theme="1"/>
      <name val="Calibri"/>
      <family val="2"/>
    </font>
    <font>
      <u/>
      <sz val="10"/>
      <color theme="1"/>
      <name val="Calibri"/>
      <family val="2"/>
    </font>
    <font>
      <vertAlign val="superscript"/>
      <sz val="10"/>
      <color theme="1"/>
      <name val="Calibri"/>
      <family val="2"/>
    </font>
    <font>
      <sz val="10"/>
      <color indexed="8"/>
      <name val="Calibri"/>
      <family val="2"/>
    </font>
    <font>
      <sz val="10"/>
      <color theme="1"/>
      <name val="Times New Roman"/>
      <family val="1"/>
    </font>
    <font>
      <b/>
      <sz val="10"/>
      <color theme="1"/>
      <name val="Calibri"/>
      <family val="2"/>
      <scheme val="minor"/>
    </font>
    <font>
      <sz val="9"/>
      <color rgb="FFFF0000"/>
      <name val="Calibri"/>
      <family val="2"/>
      <scheme val="minor"/>
    </font>
    <font>
      <b/>
      <sz val="11"/>
      <color theme="1"/>
      <name val="Calibri"/>
      <family val="2"/>
      <scheme val="minor"/>
    </font>
    <font>
      <sz val="11"/>
      <color theme="1"/>
      <name val="Calibri"/>
      <family val="2"/>
    </font>
    <font>
      <sz val="11"/>
      <color theme="1"/>
      <name val="Symbol"/>
      <family val="1"/>
      <charset val="2"/>
    </font>
    <font>
      <b/>
      <sz val="11"/>
      <color theme="1"/>
      <name val="Calibri"/>
      <family val="2"/>
    </font>
  </fonts>
  <fills count="6">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0" tint="-0.249977111117893"/>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6">
    <xf numFmtId="0" fontId="0" fillId="0" borderId="0" xfId="0"/>
    <xf numFmtId="0" fontId="0" fillId="0" borderId="0" xfId="0" applyFont="1" applyAlignment="1">
      <alignment vertical="top"/>
    </xf>
    <xf numFmtId="0" fontId="0" fillId="0" borderId="0" xfId="0" applyFont="1" applyAlignment="1">
      <alignment horizontal="left" vertical="top"/>
    </xf>
    <xf numFmtId="0" fontId="0" fillId="0" borderId="0" xfId="0" applyFont="1" applyAlignment="1">
      <alignment vertical="center" wrapText="1"/>
    </xf>
    <xf numFmtId="0" fontId="0" fillId="0" borderId="0" xfId="0" applyFont="1" applyAlignment="1">
      <alignment vertical="top" wrapText="1"/>
    </xf>
    <xf numFmtId="0" fontId="2" fillId="0" borderId="1" xfId="0" applyFont="1" applyFill="1" applyBorder="1" applyAlignment="1">
      <alignment horizontal="left" vertical="top"/>
    </xf>
    <xf numFmtId="0" fontId="2" fillId="0" borderId="1" xfId="0" applyFont="1" applyFill="1" applyBorder="1" applyAlignment="1">
      <alignment vertical="top" wrapText="1"/>
    </xf>
    <xf numFmtId="17" fontId="2" fillId="0" borderId="1" xfId="0" applyNumberFormat="1" applyFont="1" applyFill="1" applyBorder="1" applyAlignment="1">
      <alignment vertical="top" wrapText="1"/>
    </xf>
    <xf numFmtId="17" fontId="2" fillId="0" borderId="1" xfId="0" applyNumberFormat="1" applyFont="1" applyFill="1" applyBorder="1" applyAlignment="1">
      <alignment horizontal="left" vertical="top" wrapText="1"/>
    </xf>
    <xf numFmtId="0" fontId="2" fillId="0" borderId="1" xfId="0" applyFont="1" applyFill="1" applyBorder="1" applyAlignment="1">
      <alignment horizontal="left" vertical="top" wrapText="1"/>
    </xf>
    <xf numFmtId="0" fontId="4" fillId="0" borderId="0" xfId="0" applyFont="1"/>
    <xf numFmtId="0" fontId="5" fillId="0" borderId="0" xfId="0" applyFont="1"/>
    <xf numFmtId="0" fontId="2" fillId="0" borderId="0" xfId="0" applyFont="1"/>
    <xf numFmtId="0" fontId="2" fillId="5" borderId="1" xfId="0" applyFont="1" applyFill="1" applyBorder="1" applyAlignment="1">
      <alignment vertical="top" wrapText="1"/>
    </xf>
    <xf numFmtId="0" fontId="2" fillId="2" borderId="1" xfId="0" applyFont="1" applyFill="1" applyBorder="1" applyAlignment="1">
      <alignment vertical="top" wrapText="1"/>
    </xf>
    <xf numFmtId="0" fontId="4" fillId="0" borderId="0" xfId="0" applyFont="1" applyAlignment="1">
      <alignment vertical="center"/>
    </xf>
    <xf numFmtId="2" fontId="4" fillId="0" borderId="1" xfId="0" applyNumberFormat="1" applyFont="1" applyFill="1" applyBorder="1" applyAlignment="1">
      <alignment vertical="center" wrapText="1"/>
    </xf>
    <xf numFmtId="49" fontId="4" fillId="0" borderId="1" xfId="0" applyNumberFormat="1" applyFont="1" applyBorder="1" applyAlignment="1">
      <alignment vertical="center" wrapText="1"/>
    </xf>
    <xf numFmtId="164" fontId="4" fillId="0" borderId="0" xfId="0" applyNumberFormat="1" applyFont="1" applyAlignment="1">
      <alignment vertical="center"/>
    </xf>
    <xf numFmtId="164" fontId="4" fillId="0" borderId="1" xfId="0" applyNumberFormat="1" applyFont="1" applyBorder="1" applyAlignment="1">
      <alignment vertical="center" wrapText="1"/>
    </xf>
    <xf numFmtId="0" fontId="6" fillId="3" borderId="1" xfId="0" applyFont="1" applyFill="1" applyBorder="1" applyAlignment="1">
      <alignment vertical="center" wrapText="1"/>
    </xf>
    <xf numFmtId="164" fontId="6" fillId="3" borderId="1" xfId="0" applyNumberFormat="1" applyFont="1" applyFill="1" applyBorder="1" applyAlignment="1">
      <alignment vertical="center" wrapText="1"/>
    </xf>
    <xf numFmtId="164" fontId="4" fillId="0" borderId="0" xfId="0" applyNumberFormat="1" applyFont="1" applyAlignment="1">
      <alignment horizontal="center" vertical="center"/>
    </xf>
    <xf numFmtId="164" fontId="6" fillId="3" borderId="1" xfId="0" applyNumberFormat="1" applyFont="1" applyFill="1" applyBorder="1" applyAlignment="1">
      <alignment horizontal="center" vertical="center"/>
    </xf>
    <xf numFmtId="164" fontId="4" fillId="0" borderId="1" xfId="0" applyNumberFormat="1" applyFont="1" applyBorder="1" applyAlignment="1">
      <alignment horizontal="center" vertical="center" wrapText="1"/>
    </xf>
    <xf numFmtId="0" fontId="3" fillId="0" borderId="0" xfId="0" applyFont="1" applyAlignment="1">
      <alignment vertical="center"/>
    </xf>
    <xf numFmtId="0" fontId="7" fillId="0" borderId="0" xfId="0" applyFont="1"/>
    <xf numFmtId="0" fontId="8" fillId="0" borderId="0" xfId="0" applyFont="1" applyAlignment="1">
      <alignment vertical="center"/>
    </xf>
    <xf numFmtId="0" fontId="6" fillId="3" borderId="1" xfId="0" applyFont="1" applyFill="1" applyBorder="1" applyAlignment="1" applyProtection="1">
      <alignment vertical="top" wrapText="1"/>
    </xf>
    <xf numFmtId="0" fontId="4" fillId="4" borderId="1" xfId="0" applyFont="1" applyFill="1" applyBorder="1" applyProtection="1"/>
    <xf numFmtId="0" fontId="4" fillId="0" borderId="1" xfId="0" applyFont="1" applyBorder="1" applyProtection="1"/>
    <xf numFmtId="164" fontId="4" fillId="0" borderId="0" xfId="0" applyNumberFormat="1" applyFont="1" applyBorder="1" applyAlignment="1">
      <alignment vertical="center" wrapText="1"/>
    </xf>
    <xf numFmtId="0" fontId="4" fillId="0" borderId="0" xfId="0" applyFont="1" applyBorder="1" applyAlignment="1">
      <alignment vertical="center"/>
    </xf>
    <xf numFmtId="164" fontId="4" fillId="0" borderId="0" xfId="0" applyNumberFormat="1" applyFont="1" applyBorder="1" applyAlignment="1">
      <alignment horizontal="center" vertical="center"/>
    </xf>
    <xf numFmtId="164" fontId="4" fillId="0" borderId="0" xfId="0" applyNumberFormat="1" applyFont="1" applyBorder="1" applyAlignment="1">
      <alignment vertical="center"/>
    </xf>
    <xf numFmtId="0" fontId="4" fillId="0" borderId="0" xfId="0" applyFont="1" applyBorder="1"/>
    <xf numFmtId="0" fontId="4" fillId="0" borderId="1" xfId="0" applyFont="1" applyBorder="1" applyProtection="1">
      <protection locked="0"/>
    </xf>
    <xf numFmtId="0" fontId="4" fillId="0" borderId="0" xfId="0" applyFont="1" applyBorder="1" applyProtection="1">
      <protection locked="0"/>
    </xf>
    <xf numFmtId="0" fontId="9" fillId="0" borderId="1" xfId="0" applyFont="1" applyFill="1" applyBorder="1" applyAlignment="1">
      <alignment horizontal="left" vertical="top" wrapText="1"/>
    </xf>
    <xf numFmtId="2" fontId="4" fillId="0" borderId="0" xfId="0" applyNumberFormat="1" applyFont="1" applyFill="1" applyBorder="1" applyAlignment="1">
      <alignment vertical="center" wrapText="1"/>
    </xf>
    <xf numFmtId="164" fontId="4" fillId="0" borderId="0" xfId="0" applyNumberFormat="1" applyFont="1" applyBorder="1" applyAlignment="1">
      <alignment horizontal="center" vertical="center" wrapText="1"/>
    </xf>
    <xf numFmtId="49" fontId="4" fillId="0" borderId="0" xfId="0" applyNumberFormat="1" applyFont="1" applyBorder="1" applyAlignment="1">
      <alignment vertical="center" wrapText="1"/>
    </xf>
    <xf numFmtId="0" fontId="2" fillId="0" borderId="2" xfId="0" applyFont="1" applyFill="1" applyBorder="1" applyAlignment="1">
      <alignment vertical="top" wrapText="1"/>
    </xf>
    <xf numFmtId="0" fontId="2" fillId="0" borderId="2" xfId="0" applyFont="1" applyFill="1" applyBorder="1" applyAlignment="1">
      <alignment horizontal="left" vertical="top"/>
    </xf>
    <xf numFmtId="0" fontId="9" fillId="0" borderId="1" xfId="0" applyFont="1" applyFill="1" applyBorder="1" applyAlignment="1">
      <alignment horizontal="left" vertical="top"/>
    </xf>
    <xf numFmtId="14" fontId="2" fillId="0" borderId="1" xfId="0" applyNumberFormat="1" applyFont="1" applyFill="1" applyBorder="1" applyAlignment="1">
      <alignment vertical="top" wrapText="1"/>
    </xf>
    <xf numFmtId="0" fontId="2" fillId="0" borderId="1" xfId="0" applyFont="1" applyFill="1" applyBorder="1" applyAlignment="1">
      <alignment vertical="top"/>
    </xf>
    <xf numFmtId="0" fontId="16" fillId="0" borderId="1" xfId="0" applyFont="1" applyFill="1" applyBorder="1" applyAlignment="1">
      <alignment vertical="top" wrapText="1"/>
    </xf>
    <xf numFmtId="14" fontId="2" fillId="0" borderId="1" xfId="0" applyNumberFormat="1" applyFont="1" applyFill="1" applyBorder="1" applyAlignment="1">
      <alignment horizontal="left" vertical="top" wrapText="1"/>
    </xf>
    <xf numFmtId="17" fontId="2" fillId="0" borderId="2" xfId="0" applyNumberFormat="1" applyFont="1" applyFill="1" applyBorder="1" applyAlignment="1">
      <alignment horizontal="left" vertical="top" wrapText="1"/>
    </xf>
    <xf numFmtId="0" fontId="2" fillId="0" borderId="1" xfId="0" applyFont="1" applyFill="1" applyBorder="1" applyAlignment="1">
      <alignment horizontal="justify" vertical="top" wrapText="1"/>
    </xf>
    <xf numFmtId="0" fontId="0" fillId="0" borderId="1" xfId="0" applyFont="1" applyFill="1" applyBorder="1" applyAlignment="1">
      <alignment horizontal="left" vertical="top"/>
    </xf>
    <xf numFmtId="0" fontId="9" fillId="0" borderId="1" xfId="0" applyFont="1" applyFill="1" applyBorder="1" applyAlignment="1">
      <alignment vertical="top" wrapText="1"/>
    </xf>
    <xf numFmtId="0" fontId="2" fillId="0" borderId="1" xfId="0" applyNumberFormat="1" applyFont="1" applyFill="1" applyBorder="1" applyAlignment="1">
      <alignment vertical="top" wrapText="1"/>
    </xf>
    <xf numFmtId="0" fontId="2" fillId="2" borderId="2" xfId="0" applyFont="1" applyFill="1" applyBorder="1" applyAlignment="1">
      <alignment vertical="top" wrapText="1"/>
    </xf>
    <xf numFmtId="17" fontId="2" fillId="0" borderId="2" xfId="0" applyNumberFormat="1" applyFont="1" applyFill="1" applyBorder="1" applyAlignment="1">
      <alignment vertical="top" wrapText="1"/>
    </xf>
    <xf numFmtId="0" fontId="2" fillId="0" borderId="0" xfId="0" applyFont="1" applyFill="1" applyBorder="1" applyAlignment="1">
      <alignment horizontal="left" vertical="top" wrapText="1"/>
    </xf>
    <xf numFmtId="49" fontId="19" fillId="0" borderId="1" xfId="0" applyNumberFormat="1" applyFont="1" applyBorder="1" applyAlignment="1">
      <alignment vertical="center" wrapText="1"/>
    </xf>
    <xf numFmtId="0" fontId="22" fillId="0" borderId="0" xfId="0" applyFont="1" applyAlignment="1">
      <alignment horizontal="left" vertical="center" indent="2"/>
    </xf>
    <xf numFmtId="0" fontId="0" fillId="0" borderId="1" xfId="0" applyFont="1" applyBorder="1" applyAlignment="1">
      <alignment vertical="top" wrapText="1"/>
    </xf>
    <xf numFmtId="0" fontId="0" fillId="0" borderId="1" xfId="0" applyFont="1" applyBorder="1" applyAlignment="1">
      <alignment horizontal="left" vertical="top"/>
    </xf>
    <xf numFmtId="0" fontId="21" fillId="0" borderId="1" xfId="0" applyFont="1" applyBorder="1" applyAlignment="1">
      <alignment horizontal="justify" vertical="center" wrapText="1"/>
    </xf>
    <xf numFmtId="0" fontId="0" fillId="0" borderId="1" xfId="0" applyFont="1" applyBorder="1" applyAlignment="1">
      <alignment vertical="top"/>
    </xf>
    <xf numFmtId="0" fontId="22" fillId="0" borderId="1" xfId="0" applyFont="1" applyBorder="1" applyAlignment="1">
      <alignment horizontal="left" vertical="center" indent="2"/>
    </xf>
    <xf numFmtId="0" fontId="20" fillId="0" borderId="0" xfId="0" applyFont="1" applyAlignment="1">
      <alignment vertical="top"/>
    </xf>
    <xf numFmtId="0" fontId="0" fillId="0" borderId="1" xfId="0" applyFont="1" applyFill="1" applyBorder="1" applyAlignment="1">
      <alignment vertical="top" wrapText="1"/>
    </xf>
    <xf numFmtId="0" fontId="0" fillId="0" borderId="1" xfId="0" applyFont="1" applyFill="1" applyBorder="1" applyAlignment="1">
      <alignment horizontal="justify" vertical="top" wrapText="1"/>
    </xf>
    <xf numFmtId="17" fontId="0" fillId="0" borderId="1" xfId="0" applyNumberFormat="1" applyFont="1" applyFill="1" applyBorder="1" applyAlignment="1">
      <alignment vertical="top" wrapText="1"/>
    </xf>
    <xf numFmtId="17" fontId="0" fillId="0" borderId="1" xfId="0" applyNumberFormat="1" applyFont="1" applyFill="1" applyBorder="1" applyAlignment="1">
      <alignment horizontal="left" vertical="top" wrapText="1"/>
    </xf>
    <xf numFmtId="0" fontId="0" fillId="0" borderId="1" xfId="0" applyFont="1" applyFill="1" applyBorder="1" applyAlignment="1">
      <alignment horizontal="left" vertical="top" wrapText="1"/>
    </xf>
    <xf numFmtId="0" fontId="0" fillId="5" borderId="1" xfId="0" applyFont="1" applyFill="1" applyBorder="1" applyAlignment="1">
      <alignment vertical="top" wrapText="1"/>
    </xf>
    <xf numFmtId="0" fontId="0" fillId="0" borderId="0" xfId="0" applyFont="1"/>
    <xf numFmtId="0" fontId="23" fillId="0" borderId="0" xfId="0" applyFont="1" applyAlignment="1">
      <alignment horizontal="left" vertical="top"/>
    </xf>
    <xf numFmtId="0" fontId="23" fillId="3" borderId="1" xfId="0" applyFont="1" applyFill="1" applyBorder="1" applyAlignment="1">
      <alignment vertical="top" wrapText="1"/>
    </xf>
    <xf numFmtId="0" fontId="23" fillId="3" borderId="1" xfId="0" applyFont="1" applyFill="1" applyBorder="1" applyAlignment="1">
      <alignment horizontal="left" vertical="top" wrapText="1"/>
    </xf>
    <xf numFmtId="0" fontId="23" fillId="0" borderId="0" xfId="0" applyFont="1" applyAlignment="1">
      <alignment vertical="top" wrapText="1"/>
    </xf>
  </cellXfs>
  <cellStyles count="1">
    <cellStyle name="Normal" xfId="0" builtinId="0"/>
  </cellStyles>
  <dxfs count="25">
    <dxf>
      <fill>
        <patternFill>
          <bgColor theme="8" tint="0.59996337778862885"/>
        </patternFill>
      </fill>
    </dxf>
    <dxf>
      <fill>
        <patternFill>
          <bgColor theme="7" tint="0.59996337778862885"/>
        </patternFill>
      </fill>
    </dxf>
    <dxf>
      <fill>
        <patternFill>
          <bgColor theme="4" tint="0.39994506668294322"/>
        </patternFill>
      </fill>
    </dxf>
    <dxf>
      <fill>
        <patternFill>
          <bgColor theme="0" tint="-0.14996795556505021"/>
        </patternFill>
      </fill>
    </dxf>
    <dxf>
      <fill>
        <patternFill>
          <bgColor theme="0" tint="-0.34998626667073579"/>
        </patternFill>
      </fill>
    </dxf>
    <dxf>
      <fill>
        <patternFill>
          <bgColor theme="8" tint="0.59996337778862885"/>
        </patternFill>
      </fill>
    </dxf>
    <dxf>
      <fill>
        <patternFill>
          <bgColor theme="7" tint="0.59996337778862885"/>
        </patternFill>
      </fill>
    </dxf>
    <dxf>
      <fill>
        <patternFill>
          <bgColor theme="4" tint="0.39994506668294322"/>
        </patternFill>
      </fill>
    </dxf>
    <dxf>
      <fill>
        <patternFill>
          <bgColor theme="0" tint="-0.14996795556505021"/>
        </patternFill>
      </fill>
    </dxf>
    <dxf>
      <fill>
        <patternFill>
          <bgColor theme="0" tint="-0.34998626667073579"/>
        </patternFill>
      </fill>
    </dxf>
    <dxf>
      <fill>
        <patternFill>
          <bgColor theme="8" tint="0.59996337778862885"/>
        </patternFill>
      </fill>
    </dxf>
    <dxf>
      <fill>
        <patternFill>
          <bgColor theme="7" tint="0.59996337778862885"/>
        </patternFill>
      </fill>
    </dxf>
    <dxf>
      <fill>
        <patternFill>
          <bgColor theme="4" tint="0.39994506668294322"/>
        </patternFill>
      </fill>
    </dxf>
    <dxf>
      <fill>
        <patternFill>
          <bgColor theme="0" tint="-0.14996795556505021"/>
        </patternFill>
      </fill>
    </dxf>
    <dxf>
      <fill>
        <patternFill>
          <bgColor theme="0" tint="-0.34998626667073579"/>
        </patternFill>
      </fill>
    </dxf>
    <dxf>
      <fill>
        <patternFill>
          <bgColor theme="8" tint="0.59996337778862885"/>
        </patternFill>
      </fill>
    </dxf>
    <dxf>
      <fill>
        <patternFill>
          <bgColor theme="7" tint="0.59996337778862885"/>
        </patternFill>
      </fill>
    </dxf>
    <dxf>
      <fill>
        <patternFill>
          <bgColor theme="4" tint="0.39994506668294322"/>
        </patternFill>
      </fill>
    </dxf>
    <dxf>
      <fill>
        <patternFill>
          <bgColor theme="0" tint="-0.14996795556505021"/>
        </patternFill>
      </fill>
    </dxf>
    <dxf>
      <fill>
        <patternFill>
          <bgColor theme="0" tint="-0.34998626667073579"/>
        </patternFill>
      </fill>
    </dxf>
    <dxf>
      <fill>
        <patternFill>
          <bgColor theme="8" tint="0.59996337778862885"/>
        </patternFill>
      </fill>
    </dxf>
    <dxf>
      <fill>
        <patternFill>
          <bgColor theme="7" tint="0.59996337778862885"/>
        </patternFill>
      </fill>
    </dxf>
    <dxf>
      <fill>
        <patternFill>
          <bgColor theme="4" tint="0.39994506668294322"/>
        </patternFill>
      </fill>
    </dxf>
    <dxf>
      <fill>
        <patternFill>
          <bgColor theme="0" tint="-0.14996795556505021"/>
        </patternFill>
      </fill>
    </dxf>
    <dxf>
      <fill>
        <patternFill>
          <bgColor theme="0" tint="-0.3499862666707357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N82"/>
  <sheetViews>
    <sheetView tabSelected="1" zoomScale="75" zoomScaleNormal="75" workbookViewId="0">
      <pane xSplit="2" ySplit="3" topLeftCell="C20" activePane="bottomRight" state="frozen"/>
      <selection pane="topRight" activeCell="B1" sqref="B1"/>
      <selection pane="bottomLeft" activeCell="A3" sqref="A3"/>
      <selection pane="bottomRight" activeCell="G78" sqref="G78"/>
    </sheetView>
  </sheetViews>
  <sheetFormatPr defaultRowHeight="50.25" customHeight="1" x14ac:dyDescent="0.25"/>
  <cols>
    <col min="1" max="1" width="16.5703125" style="4" bestFit="1" customWidth="1"/>
    <col min="2" max="2" width="7.28515625" style="2" customWidth="1"/>
    <col min="3" max="3" width="37" style="4" customWidth="1"/>
    <col min="4" max="4" width="26" style="4" customWidth="1"/>
    <col min="5" max="5" width="18.28515625" style="4" customWidth="1"/>
    <col min="6" max="6" width="18.140625" style="4" customWidth="1"/>
    <col min="7" max="7" width="68.5703125" style="1" customWidth="1"/>
    <col min="8" max="8" width="15.28515625" style="1" customWidth="1"/>
    <col min="9" max="9" width="48" style="1" customWidth="1"/>
    <col min="10" max="10" width="20.42578125" style="1" customWidth="1"/>
    <col min="11" max="11" width="15.140625" style="1" customWidth="1"/>
    <col min="12" max="12" width="11.7109375" style="2" customWidth="1"/>
    <col min="13" max="13" width="19.7109375" style="2" customWidth="1"/>
    <col min="14" max="14" width="45.140625" style="1" customWidth="1"/>
    <col min="15" max="15" width="18.5703125" style="1" customWidth="1"/>
    <col min="16" max="16384" width="9.140625" style="1"/>
  </cols>
  <sheetData>
    <row r="1" spans="1:14" ht="15" x14ac:dyDescent="0.25">
      <c r="B1" s="72"/>
      <c r="C1" s="64" t="s">
        <v>257</v>
      </c>
      <c r="D1" s="64"/>
      <c r="E1" s="64"/>
      <c r="F1" s="64"/>
    </row>
    <row r="2" spans="1:14" ht="15" x14ac:dyDescent="0.25">
      <c r="D2" s="1"/>
      <c r="E2" s="1"/>
      <c r="F2" s="1"/>
    </row>
    <row r="3" spans="1:14" s="75" customFormat="1" ht="57" customHeight="1" x14ac:dyDescent="0.25">
      <c r="A3" s="73" t="s">
        <v>152</v>
      </c>
      <c r="B3" s="74" t="s">
        <v>0</v>
      </c>
      <c r="C3" s="73" t="s">
        <v>278</v>
      </c>
      <c r="D3" s="73" t="s">
        <v>273</v>
      </c>
      <c r="E3" s="73" t="s">
        <v>276</v>
      </c>
      <c r="F3" s="73" t="s">
        <v>260</v>
      </c>
      <c r="G3" s="73" t="s">
        <v>1</v>
      </c>
      <c r="H3" s="73" t="s">
        <v>328</v>
      </c>
      <c r="I3" s="73" t="s">
        <v>2</v>
      </c>
      <c r="J3" s="73" t="s">
        <v>3</v>
      </c>
      <c r="K3" s="73" t="s">
        <v>92</v>
      </c>
      <c r="L3" s="74" t="s">
        <v>93</v>
      </c>
      <c r="M3" s="74" t="s">
        <v>94</v>
      </c>
      <c r="N3" s="73" t="s">
        <v>98</v>
      </c>
    </row>
    <row r="4" spans="1:14" ht="109.5" customHeight="1" x14ac:dyDescent="0.25">
      <c r="A4" s="65" t="s">
        <v>259</v>
      </c>
      <c r="B4" s="51">
        <v>16</v>
      </c>
      <c r="C4" s="66" t="s">
        <v>15</v>
      </c>
      <c r="D4" s="66" t="s">
        <v>200</v>
      </c>
      <c r="E4" s="66" t="s">
        <v>141</v>
      </c>
      <c r="F4" s="66" t="s">
        <v>261</v>
      </c>
      <c r="G4" s="66" t="s">
        <v>32</v>
      </c>
      <c r="H4" s="65" t="s">
        <v>24</v>
      </c>
      <c r="I4" s="66" t="s">
        <v>33</v>
      </c>
      <c r="J4" s="65" t="s">
        <v>34</v>
      </c>
      <c r="K4" s="67">
        <v>41000</v>
      </c>
      <c r="L4" s="68">
        <v>41456</v>
      </c>
      <c r="M4" s="68">
        <v>41730</v>
      </c>
      <c r="N4" s="66"/>
    </row>
    <row r="5" spans="1:14" ht="87.75" customHeight="1" x14ac:dyDescent="0.25">
      <c r="A5" s="65" t="s">
        <v>259</v>
      </c>
      <c r="B5" s="51">
        <v>33</v>
      </c>
      <c r="C5" s="66" t="s">
        <v>175</v>
      </c>
      <c r="D5" s="66" t="s">
        <v>259</v>
      </c>
      <c r="E5" s="66" t="s">
        <v>259</v>
      </c>
      <c r="F5" s="66"/>
      <c r="G5" s="66" t="s">
        <v>224</v>
      </c>
      <c r="H5" s="65" t="s">
        <v>330</v>
      </c>
      <c r="I5" s="66" t="s">
        <v>174</v>
      </c>
      <c r="J5" s="65" t="s">
        <v>226</v>
      </c>
      <c r="K5" s="67"/>
      <c r="L5" s="68"/>
      <c r="M5" s="68"/>
      <c r="N5" s="66"/>
    </row>
    <row r="6" spans="1:14" ht="57" customHeight="1" x14ac:dyDescent="0.25">
      <c r="A6" s="65" t="s">
        <v>259</v>
      </c>
      <c r="B6" s="51">
        <v>41</v>
      </c>
      <c r="C6" s="66" t="s">
        <v>202</v>
      </c>
      <c r="D6" s="66" t="s">
        <v>262</v>
      </c>
      <c r="E6" s="66" t="s">
        <v>259</v>
      </c>
      <c r="F6" s="66" t="s">
        <v>247</v>
      </c>
      <c r="G6" s="66" t="s">
        <v>203</v>
      </c>
      <c r="H6" s="65" t="s">
        <v>330</v>
      </c>
      <c r="I6" s="66" t="s">
        <v>204</v>
      </c>
      <c r="J6" s="65"/>
      <c r="K6" s="65"/>
      <c r="L6" s="69"/>
      <c r="M6" s="69"/>
      <c r="N6" s="66"/>
    </row>
    <row r="7" spans="1:14" s="3" customFormat="1" ht="50.25" customHeight="1" x14ac:dyDescent="0.25">
      <c r="A7" s="65" t="s">
        <v>259</v>
      </c>
      <c r="B7" s="51">
        <v>42</v>
      </c>
      <c r="C7" s="66" t="s">
        <v>287</v>
      </c>
      <c r="D7" s="66" t="s">
        <v>253</v>
      </c>
      <c r="E7" s="66" t="s">
        <v>259</v>
      </c>
      <c r="F7" s="66"/>
      <c r="G7" s="66" t="s">
        <v>227</v>
      </c>
      <c r="H7" s="65" t="s">
        <v>333</v>
      </c>
      <c r="I7" s="66" t="s">
        <v>228</v>
      </c>
      <c r="J7" s="65" t="s">
        <v>165</v>
      </c>
      <c r="K7" s="67">
        <v>41275</v>
      </c>
      <c r="L7" s="69"/>
      <c r="M7" s="69"/>
      <c r="N7" s="66"/>
    </row>
    <row r="8" spans="1:14" s="3" customFormat="1" ht="50.25" customHeight="1" x14ac:dyDescent="0.25">
      <c r="A8" s="65" t="s">
        <v>259</v>
      </c>
      <c r="B8" s="51">
        <v>43</v>
      </c>
      <c r="C8" s="66" t="s">
        <v>217</v>
      </c>
      <c r="D8" s="66" t="s">
        <v>254</v>
      </c>
      <c r="E8" s="66" t="s">
        <v>259</v>
      </c>
      <c r="F8" s="66"/>
      <c r="G8" s="66" t="s">
        <v>229</v>
      </c>
      <c r="H8" s="65" t="s">
        <v>333</v>
      </c>
      <c r="I8" s="66" t="s">
        <v>230</v>
      </c>
      <c r="J8" s="65" t="s">
        <v>236</v>
      </c>
      <c r="K8" s="67">
        <v>41275</v>
      </c>
      <c r="L8" s="69"/>
      <c r="M8" s="69"/>
      <c r="N8" s="66"/>
    </row>
    <row r="9" spans="1:14" s="3" customFormat="1" ht="59.25" customHeight="1" x14ac:dyDescent="0.25">
      <c r="A9" s="65" t="s">
        <v>259</v>
      </c>
      <c r="B9" s="51">
        <v>46</v>
      </c>
      <c r="C9" s="66" t="s">
        <v>221</v>
      </c>
      <c r="D9" s="66" t="s">
        <v>255</v>
      </c>
      <c r="E9" s="66" t="s">
        <v>259</v>
      </c>
      <c r="F9" s="66"/>
      <c r="G9" s="66" t="s">
        <v>233</v>
      </c>
      <c r="H9" s="65" t="s">
        <v>333</v>
      </c>
      <c r="I9" s="66"/>
      <c r="J9" s="65" t="s">
        <v>238</v>
      </c>
      <c r="K9" s="67">
        <v>41275</v>
      </c>
      <c r="L9" s="69"/>
      <c r="M9" s="69"/>
      <c r="N9" s="66"/>
    </row>
    <row r="10" spans="1:14" s="3" customFormat="1" ht="70.5" customHeight="1" x14ac:dyDescent="0.25">
      <c r="A10" s="65" t="s">
        <v>259</v>
      </c>
      <c r="B10" s="51">
        <v>47</v>
      </c>
      <c r="C10" s="66" t="s">
        <v>223</v>
      </c>
      <c r="D10" s="66" t="s">
        <v>263</v>
      </c>
      <c r="E10" s="66" t="s">
        <v>259</v>
      </c>
      <c r="F10" s="66"/>
      <c r="G10" s="66" t="s">
        <v>331</v>
      </c>
      <c r="H10" s="65" t="s">
        <v>332</v>
      </c>
      <c r="I10" s="66"/>
      <c r="J10" s="65"/>
      <c r="K10" s="65"/>
      <c r="L10" s="69"/>
      <c r="M10" s="69"/>
      <c r="N10" s="66"/>
    </row>
    <row r="11" spans="1:14" s="3" customFormat="1" ht="152.25" customHeight="1" x14ac:dyDescent="0.25">
      <c r="A11" s="65" t="s">
        <v>259</v>
      </c>
      <c r="B11" s="51">
        <v>49</v>
      </c>
      <c r="C11" s="66" t="s">
        <v>220</v>
      </c>
      <c r="D11" s="66" t="s">
        <v>264</v>
      </c>
      <c r="E11" s="66" t="s">
        <v>259</v>
      </c>
      <c r="F11" s="66"/>
      <c r="G11" s="66" t="s">
        <v>234</v>
      </c>
      <c r="H11" s="65" t="s">
        <v>333</v>
      </c>
      <c r="I11" s="66"/>
      <c r="J11" s="65" t="s">
        <v>213</v>
      </c>
      <c r="K11" s="67">
        <v>41275</v>
      </c>
      <c r="L11" s="69"/>
      <c r="M11" s="69"/>
      <c r="N11" s="66"/>
    </row>
    <row r="12" spans="1:14" s="3" customFormat="1" ht="225" customHeight="1" x14ac:dyDescent="0.25">
      <c r="A12" s="65" t="s">
        <v>141</v>
      </c>
      <c r="B12" s="51">
        <v>48</v>
      </c>
      <c r="C12" s="66" t="s">
        <v>222</v>
      </c>
      <c r="D12" s="66" t="s">
        <v>292</v>
      </c>
      <c r="E12" s="66" t="s">
        <v>141</v>
      </c>
      <c r="F12" s="66"/>
      <c r="G12" s="66" t="s">
        <v>235</v>
      </c>
      <c r="H12" s="65" t="s">
        <v>330</v>
      </c>
      <c r="I12" s="66"/>
      <c r="J12" s="65"/>
      <c r="K12" s="65"/>
      <c r="L12" s="69"/>
      <c r="M12" s="69"/>
      <c r="N12" s="66"/>
    </row>
    <row r="13" spans="1:14" s="3" customFormat="1" ht="114" customHeight="1" x14ac:dyDescent="0.25">
      <c r="A13" s="65" t="s">
        <v>141</v>
      </c>
      <c r="B13" s="69">
        <v>51</v>
      </c>
      <c r="C13" s="66" t="s">
        <v>248</v>
      </c>
      <c r="D13" s="66" t="s">
        <v>335</v>
      </c>
      <c r="E13" s="66" t="s">
        <v>141</v>
      </c>
      <c r="F13" s="66"/>
      <c r="G13" s="66" t="s">
        <v>249</v>
      </c>
      <c r="H13" s="65" t="s">
        <v>334</v>
      </c>
      <c r="I13" s="66"/>
      <c r="J13" s="65"/>
      <c r="K13" s="67"/>
      <c r="L13" s="69"/>
      <c r="M13" s="69"/>
      <c r="N13" s="66"/>
    </row>
    <row r="14" spans="1:14" s="3" customFormat="1" ht="58.5" customHeight="1" x14ac:dyDescent="0.25">
      <c r="A14" s="65" t="s">
        <v>141</v>
      </c>
      <c r="B14" s="51">
        <v>56</v>
      </c>
      <c r="C14" s="66" t="s">
        <v>268</v>
      </c>
      <c r="D14" s="66" t="s">
        <v>286</v>
      </c>
      <c r="E14" s="66" t="s">
        <v>141</v>
      </c>
      <c r="F14" s="66"/>
      <c r="G14" s="66" t="s">
        <v>269</v>
      </c>
      <c r="H14" s="65" t="s">
        <v>333</v>
      </c>
      <c r="I14" s="66" t="s">
        <v>270</v>
      </c>
      <c r="J14" s="65"/>
      <c r="K14" s="67"/>
      <c r="L14" s="69"/>
      <c r="M14" s="69"/>
      <c r="N14" s="66"/>
    </row>
    <row r="15" spans="1:14" s="3" customFormat="1" ht="90.75" customHeight="1" x14ac:dyDescent="0.25">
      <c r="A15" s="65" t="s">
        <v>141</v>
      </c>
      <c r="B15" s="51">
        <v>58</v>
      </c>
      <c r="C15" s="66" t="s">
        <v>282</v>
      </c>
      <c r="D15" s="66" t="s">
        <v>335</v>
      </c>
      <c r="E15" s="66" t="s">
        <v>141</v>
      </c>
      <c r="F15" s="66"/>
      <c r="G15" s="66" t="s">
        <v>283</v>
      </c>
      <c r="H15" s="65" t="s">
        <v>330</v>
      </c>
      <c r="I15" s="66" t="s">
        <v>284</v>
      </c>
      <c r="J15" s="65"/>
      <c r="K15" s="67"/>
      <c r="L15" s="69"/>
      <c r="M15" s="69" t="s">
        <v>285</v>
      </c>
      <c r="N15" s="66"/>
    </row>
    <row r="16" spans="1:14" ht="50.25" customHeight="1" x14ac:dyDescent="0.25">
      <c r="A16" s="65" t="s">
        <v>141</v>
      </c>
      <c r="B16" s="51">
        <v>59</v>
      </c>
      <c r="C16" s="66" t="s">
        <v>289</v>
      </c>
      <c r="D16" s="66" t="s">
        <v>335</v>
      </c>
      <c r="E16" s="66" t="s">
        <v>141</v>
      </c>
      <c r="F16" s="66"/>
      <c r="G16" s="66" t="s">
        <v>290</v>
      </c>
      <c r="H16" s="65" t="s">
        <v>330</v>
      </c>
      <c r="I16" s="66"/>
      <c r="J16" s="65"/>
      <c r="K16" s="67"/>
      <c r="L16" s="69"/>
      <c r="M16" s="69"/>
      <c r="N16" s="66"/>
    </row>
    <row r="17" spans="1:14" ht="205.5" customHeight="1" x14ac:dyDescent="0.25">
      <c r="A17" s="70" t="s">
        <v>141</v>
      </c>
      <c r="B17" s="51">
        <v>62</v>
      </c>
      <c r="C17" s="66" t="s">
        <v>298</v>
      </c>
      <c r="D17" s="66" t="s">
        <v>339</v>
      </c>
      <c r="E17" s="66" t="s">
        <v>141</v>
      </c>
      <c r="F17" s="66"/>
      <c r="G17" s="66" t="s">
        <v>299</v>
      </c>
      <c r="H17" s="65" t="s">
        <v>165</v>
      </c>
      <c r="I17" s="66"/>
      <c r="J17" s="65" t="s">
        <v>352</v>
      </c>
      <c r="K17" s="67" t="s">
        <v>356</v>
      </c>
      <c r="L17" s="67" t="s">
        <v>353</v>
      </c>
      <c r="M17" s="67" t="s">
        <v>353</v>
      </c>
      <c r="N17" s="66" t="s">
        <v>355</v>
      </c>
    </row>
    <row r="18" spans="1:14" ht="135.75" customHeight="1" x14ac:dyDescent="0.25">
      <c r="A18" s="70" t="s">
        <v>141</v>
      </c>
      <c r="B18" s="51">
        <v>64</v>
      </c>
      <c r="C18" s="66" t="s">
        <v>301</v>
      </c>
      <c r="D18" s="66" t="s">
        <v>339</v>
      </c>
      <c r="E18" s="66" t="s">
        <v>141</v>
      </c>
      <c r="F18" s="66"/>
      <c r="G18" s="66" t="s">
        <v>302</v>
      </c>
      <c r="H18" s="65" t="s">
        <v>336</v>
      </c>
      <c r="I18" s="66"/>
      <c r="J18" s="65"/>
      <c r="K18" s="67" t="s">
        <v>354</v>
      </c>
      <c r="L18" s="69"/>
      <c r="M18" s="69"/>
      <c r="N18" s="66"/>
    </row>
    <row r="19" spans="1:14" ht="111.75" customHeight="1" x14ac:dyDescent="0.25">
      <c r="A19" s="70" t="s">
        <v>141</v>
      </c>
      <c r="B19" s="51">
        <v>66</v>
      </c>
      <c r="C19" s="66" t="s">
        <v>337</v>
      </c>
      <c r="D19" s="66" t="s">
        <v>339</v>
      </c>
      <c r="E19" s="66" t="s">
        <v>141</v>
      </c>
      <c r="F19" s="66"/>
      <c r="G19" s="66" t="s">
        <v>340</v>
      </c>
      <c r="H19" s="65" t="s">
        <v>332</v>
      </c>
      <c r="I19" s="66"/>
      <c r="J19" s="65"/>
      <c r="K19" s="67"/>
      <c r="L19" s="69"/>
      <c r="M19" s="69"/>
      <c r="N19" s="66"/>
    </row>
    <row r="20" spans="1:14" ht="120" x14ac:dyDescent="0.25">
      <c r="A20" s="70" t="s">
        <v>141</v>
      </c>
      <c r="B20" s="51">
        <v>67</v>
      </c>
      <c r="C20" s="66" t="s">
        <v>305</v>
      </c>
      <c r="D20" s="66" t="s">
        <v>339</v>
      </c>
      <c r="E20" s="66" t="s">
        <v>141</v>
      </c>
      <c r="F20" s="66"/>
      <c r="G20" s="66" t="s">
        <v>306</v>
      </c>
      <c r="H20" s="65" t="s">
        <v>334</v>
      </c>
      <c r="I20" s="66"/>
      <c r="J20" s="65"/>
      <c r="K20" s="67" t="s">
        <v>354</v>
      </c>
      <c r="L20" s="69"/>
      <c r="M20" s="69"/>
      <c r="N20" s="66"/>
    </row>
    <row r="21" spans="1:14" ht="45" x14ac:dyDescent="0.25">
      <c r="A21" s="70" t="s">
        <v>141</v>
      </c>
      <c r="B21" s="51">
        <v>68</v>
      </c>
      <c r="C21" s="66" t="s">
        <v>314</v>
      </c>
      <c r="D21" s="66" t="s">
        <v>317</v>
      </c>
      <c r="E21" s="66" t="s">
        <v>141</v>
      </c>
      <c r="F21" s="66" t="s">
        <v>315</v>
      </c>
      <c r="G21" s="66"/>
      <c r="H21" s="65" t="s">
        <v>341</v>
      </c>
      <c r="I21" s="66"/>
      <c r="J21" s="65"/>
      <c r="K21" s="67"/>
      <c r="L21" s="69"/>
      <c r="M21" s="69"/>
      <c r="N21" s="66"/>
    </row>
    <row r="22" spans="1:14" ht="50.25" customHeight="1" x14ac:dyDescent="0.25">
      <c r="A22" s="70" t="s">
        <v>141</v>
      </c>
      <c r="B22" s="51">
        <v>69</v>
      </c>
      <c r="C22" s="66" t="s">
        <v>316</v>
      </c>
      <c r="D22" s="66" t="s">
        <v>338</v>
      </c>
      <c r="E22" s="66" t="s">
        <v>141</v>
      </c>
      <c r="F22" s="66"/>
      <c r="G22" s="66" t="s">
        <v>318</v>
      </c>
      <c r="H22" s="65" t="s">
        <v>334</v>
      </c>
      <c r="I22" s="66"/>
      <c r="J22" s="65"/>
      <c r="K22" s="67"/>
      <c r="L22" s="69"/>
      <c r="M22" s="69"/>
      <c r="N22" s="66"/>
    </row>
    <row r="23" spans="1:14" ht="50.25" customHeight="1" x14ac:dyDescent="0.25">
      <c r="A23" s="70" t="s">
        <v>258</v>
      </c>
      <c r="B23" s="51"/>
      <c r="C23" s="66" t="s">
        <v>182</v>
      </c>
      <c r="D23" s="66" t="s">
        <v>288</v>
      </c>
      <c r="E23" s="66" t="s">
        <v>258</v>
      </c>
      <c r="F23" s="66"/>
      <c r="G23" s="66"/>
      <c r="H23" s="65"/>
      <c r="I23" s="66"/>
      <c r="J23" s="65"/>
      <c r="K23" s="65"/>
      <c r="L23" s="69"/>
      <c r="M23" s="69"/>
      <c r="N23" s="66"/>
    </row>
    <row r="24" spans="1:14" ht="102" hidden="1" x14ac:dyDescent="0.25">
      <c r="A24" s="14" t="s">
        <v>256</v>
      </c>
      <c r="B24" s="9">
        <v>1</v>
      </c>
      <c r="C24" s="50" t="s">
        <v>4</v>
      </c>
      <c r="D24" s="50" t="s">
        <v>205</v>
      </c>
      <c r="E24" s="50" t="s">
        <v>274</v>
      </c>
      <c r="F24" s="50"/>
      <c r="G24" s="50" t="s">
        <v>62</v>
      </c>
      <c r="H24" s="9" t="s">
        <v>63</v>
      </c>
      <c r="I24" s="50" t="s">
        <v>61</v>
      </c>
      <c r="J24" s="9" t="s">
        <v>124</v>
      </c>
      <c r="K24" s="45">
        <v>40602</v>
      </c>
      <c r="L24" s="8">
        <v>41091</v>
      </c>
      <c r="M24" s="8">
        <v>41365</v>
      </c>
      <c r="N24" s="50" t="s">
        <v>123</v>
      </c>
    </row>
    <row r="25" spans="1:14" ht="50.25" hidden="1" customHeight="1" x14ac:dyDescent="0.25">
      <c r="A25" s="14" t="s">
        <v>256</v>
      </c>
      <c r="B25" s="5">
        <v>5</v>
      </c>
      <c r="C25" s="50" t="s">
        <v>8</v>
      </c>
      <c r="D25" s="50" t="s">
        <v>142</v>
      </c>
      <c r="E25" s="50" t="s">
        <v>256</v>
      </c>
      <c r="F25" s="50"/>
      <c r="G25" s="50" t="s">
        <v>57</v>
      </c>
      <c r="H25" s="6" t="s">
        <v>58</v>
      </c>
      <c r="I25" s="50" t="s">
        <v>59</v>
      </c>
      <c r="J25" s="6" t="s">
        <v>60</v>
      </c>
      <c r="K25" s="46" t="s">
        <v>83</v>
      </c>
      <c r="L25" s="9"/>
      <c r="M25" s="9"/>
      <c r="N25" s="50"/>
    </row>
    <row r="26" spans="1:14" ht="38.25" hidden="1" x14ac:dyDescent="0.25">
      <c r="A26" s="14" t="s">
        <v>256</v>
      </c>
      <c r="B26" s="5">
        <v>8</v>
      </c>
      <c r="C26" s="50" t="s">
        <v>9</v>
      </c>
      <c r="D26" s="50" t="s">
        <v>156</v>
      </c>
      <c r="E26" s="50" t="s">
        <v>256</v>
      </c>
      <c r="F26" s="50"/>
      <c r="G26" s="50" t="s">
        <v>53</v>
      </c>
      <c r="H26" s="6" t="s">
        <v>24</v>
      </c>
      <c r="I26" s="50" t="s">
        <v>54</v>
      </c>
      <c r="J26" s="6" t="s">
        <v>55</v>
      </c>
      <c r="K26" s="6" t="s">
        <v>56</v>
      </c>
      <c r="L26" s="56"/>
      <c r="M26" s="56"/>
      <c r="N26" s="50"/>
    </row>
    <row r="27" spans="1:14" ht="50.25" hidden="1" customHeight="1" x14ac:dyDescent="0.25">
      <c r="A27" s="14" t="s">
        <v>256</v>
      </c>
      <c r="B27" s="5">
        <v>13</v>
      </c>
      <c r="C27" s="50" t="s">
        <v>12</v>
      </c>
      <c r="D27" s="50" t="s">
        <v>144</v>
      </c>
      <c r="E27" s="50" t="s">
        <v>256</v>
      </c>
      <c r="F27" s="50"/>
      <c r="G27" s="50" t="s">
        <v>39</v>
      </c>
      <c r="H27" s="6" t="s">
        <v>24</v>
      </c>
      <c r="I27" s="50" t="s">
        <v>40</v>
      </c>
      <c r="J27" s="6" t="s">
        <v>119</v>
      </c>
      <c r="K27" s="6"/>
      <c r="L27" s="8"/>
      <c r="M27" s="8">
        <v>41365</v>
      </c>
      <c r="N27" s="50" t="s">
        <v>136</v>
      </c>
    </row>
    <row r="28" spans="1:14" ht="233.25" hidden="1" customHeight="1" x14ac:dyDescent="0.25">
      <c r="A28" s="6" t="s">
        <v>256</v>
      </c>
      <c r="B28" s="5">
        <v>15</v>
      </c>
      <c r="C28" s="50" t="s">
        <v>14</v>
      </c>
      <c r="D28" s="50" t="s">
        <v>307</v>
      </c>
      <c r="E28" s="50" t="s">
        <v>309</v>
      </c>
      <c r="F28" s="50"/>
      <c r="G28" s="50" t="s">
        <v>44</v>
      </c>
      <c r="H28" s="6" t="s">
        <v>24</v>
      </c>
      <c r="I28" s="50" t="s">
        <v>29</v>
      </c>
      <c r="J28" s="6" t="s">
        <v>139</v>
      </c>
      <c r="K28" s="7">
        <v>41091</v>
      </c>
      <c r="L28" s="8">
        <v>41456</v>
      </c>
      <c r="M28" s="8">
        <v>41730</v>
      </c>
      <c r="N28" s="50"/>
    </row>
    <row r="29" spans="1:14" ht="50.25" hidden="1" customHeight="1" x14ac:dyDescent="0.25">
      <c r="A29" s="14" t="s">
        <v>256</v>
      </c>
      <c r="B29" s="5">
        <v>19</v>
      </c>
      <c r="C29" s="50" t="s">
        <v>18</v>
      </c>
      <c r="D29" s="50" t="s">
        <v>343</v>
      </c>
      <c r="E29" s="50" t="s">
        <v>256</v>
      </c>
      <c r="F29" s="50"/>
      <c r="G29" s="50" t="s">
        <v>80</v>
      </c>
      <c r="H29" s="6" t="s">
        <v>50</v>
      </c>
      <c r="I29" s="50"/>
      <c r="J29" s="6" t="s">
        <v>140</v>
      </c>
      <c r="K29" s="6" t="s">
        <v>115</v>
      </c>
      <c r="L29" s="8">
        <v>41456</v>
      </c>
      <c r="M29" s="8">
        <v>41730</v>
      </c>
      <c r="N29" s="50" t="s">
        <v>137</v>
      </c>
    </row>
    <row r="30" spans="1:14" ht="134.25" hidden="1" customHeight="1" x14ac:dyDescent="0.25">
      <c r="A30" s="14" t="s">
        <v>256</v>
      </c>
      <c r="B30" s="5">
        <v>23</v>
      </c>
      <c r="C30" s="50" t="s">
        <v>22</v>
      </c>
      <c r="D30" s="50" t="s">
        <v>143</v>
      </c>
      <c r="E30" s="50" t="s">
        <v>256</v>
      </c>
      <c r="F30" s="50"/>
      <c r="G30" s="50" t="s">
        <v>31</v>
      </c>
      <c r="H30" s="6" t="s">
        <v>24</v>
      </c>
      <c r="I30" s="50" t="s">
        <v>29</v>
      </c>
      <c r="J30" s="6" t="s">
        <v>95</v>
      </c>
      <c r="K30" s="6" t="s">
        <v>96</v>
      </c>
      <c r="L30" s="9" t="s">
        <v>97</v>
      </c>
      <c r="M30" s="9" t="s">
        <v>99</v>
      </c>
      <c r="N30" s="50" t="s">
        <v>120</v>
      </c>
    </row>
    <row r="31" spans="1:14" ht="119.25" hidden="1" customHeight="1" x14ac:dyDescent="0.25">
      <c r="A31" s="14" t="s">
        <v>256</v>
      </c>
      <c r="B31" s="5">
        <v>24</v>
      </c>
      <c r="C31" s="50" t="s">
        <v>84</v>
      </c>
      <c r="D31" s="50" t="s">
        <v>143</v>
      </c>
      <c r="E31" s="50" t="s">
        <v>256</v>
      </c>
      <c r="F31" s="50"/>
      <c r="G31" s="50" t="s">
        <v>85</v>
      </c>
      <c r="H31" s="6" t="s">
        <v>86</v>
      </c>
      <c r="I31" s="50" t="s">
        <v>87</v>
      </c>
      <c r="J31" s="6" t="s">
        <v>116</v>
      </c>
      <c r="K31" s="6" t="s">
        <v>96</v>
      </c>
      <c r="L31" s="9" t="s">
        <v>97</v>
      </c>
      <c r="M31" s="9" t="s">
        <v>99</v>
      </c>
      <c r="N31" s="50" t="s">
        <v>120</v>
      </c>
    </row>
    <row r="32" spans="1:14" ht="119.25" hidden="1" customHeight="1" x14ac:dyDescent="0.25">
      <c r="A32" s="14" t="s">
        <v>256</v>
      </c>
      <c r="B32" s="5">
        <v>27</v>
      </c>
      <c r="C32" s="50" t="s">
        <v>145</v>
      </c>
      <c r="D32" s="50" t="s">
        <v>198</v>
      </c>
      <c r="E32" s="50" t="s">
        <v>256</v>
      </c>
      <c r="F32" s="50"/>
      <c r="G32" s="50" t="s">
        <v>146</v>
      </c>
      <c r="H32" s="6" t="s">
        <v>330</v>
      </c>
      <c r="I32" s="50"/>
      <c r="J32" s="6" t="s">
        <v>198</v>
      </c>
      <c r="K32" s="7"/>
      <c r="L32" s="8"/>
      <c r="M32" s="8"/>
      <c r="N32" s="50"/>
    </row>
    <row r="33" spans="1:14" ht="119.25" hidden="1" customHeight="1" x14ac:dyDescent="0.25">
      <c r="A33" s="14" t="s">
        <v>256</v>
      </c>
      <c r="B33" s="5">
        <v>31</v>
      </c>
      <c r="C33" s="50" t="s">
        <v>168</v>
      </c>
      <c r="D33" s="50" t="s">
        <v>207</v>
      </c>
      <c r="E33" s="50" t="s">
        <v>256</v>
      </c>
      <c r="F33" s="50"/>
      <c r="G33" s="50" t="s">
        <v>170</v>
      </c>
      <c r="H33" s="6" t="s">
        <v>330</v>
      </c>
      <c r="I33" s="50" t="s">
        <v>172</v>
      </c>
      <c r="J33" s="6" t="s">
        <v>171</v>
      </c>
      <c r="K33" s="7"/>
      <c r="L33" s="8"/>
      <c r="M33" s="8"/>
      <c r="N33" s="50"/>
    </row>
    <row r="34" spans="1:14" ht="271.5" hidden="1" customHeight="1" x14ac:dyDescent="0.25">
      <c r="A34" s="14" t="s">
        <v>256</v>
      </c>
      <c r="B34" s="5">
        <v>32</v>
      </c>
      <c r="C34" s="50" t="s">
        <v>167</v>
      </c>
      <c r="D34" s="50" t="s">
        <v>208</v>
      </c>
      <c r="E34" s="50" t="s">
        <v>256</v>
      </c>
      <c r="F34" s="50"/>
      <c r="G34" s="50" t="s">
        <v>173</v>
      </c>
      <c r="H34" s="6" t="s">
        <v>330</v>
      </c>
      <c r="I34" s="50" t="s">
        <v>172</v>
      </c>
      <c r="J34" s="6" t="s">
        <v>171</v>
      </c>
      <c r="K34" s="7"/>
      <c r="L34" s="8"/>
      <c r="M34" s="8"/>
      <c r="N34" s="50"/>
    </row>
    <row r="35" spans="1:14" ht="119.25" hidden="1" customHeight="1" x14ac:dyDescent="0.25">
      <c r="A35" s="14" t="s">
        <v>256</v>
      </c>
      <c r="B35" s="5">
        <v>34</v>
      </c>
      <c r="C35" s="50" t="s">
        <v>176</v>
      </c>
      <c r="D35" s="50" t="s">
        <v>209</v>
      </c>
      <c r="E35" s="50" t="s">
        <v>256</v>
      </c>
      <c r="F35" s="50"/>
      <c r="G35" s="50" t="s">
        <v>319</v>
      </c>
      <c r="H35" s="6" t="s">
        <v>24</v>
      </c>
      <c r="I35" s="50" t="s">
        <v>183</v>
      </c>
      <c r="J35" s="6" t="s">
        <v>184</v>
      </c>
      <c r="K35" s="7"/>
      <c r="L35" s="8"/>
      <c r="M35" s="8">
        <v>41365</v>
      </c>
      <c r="N35" s="50"/>
    </row>
    <row r="36" spans="1:14" ht="57" hidden="1" customHeight="1" x14ac:dyDescent="0.25">
      <c r="A36" s="14" t="s">
        <v>256</v>
      </c>
      <c r="B36" s="5">
        <v>35</v>
      </c>
      <c r="C36" s="50" t="s">
        <v>177</v>
      </c>
      <c r="D36" s="50" t="s">
        <v>210</v>
      </c>
      <c r="E36" s="50" t="s">
        <v>256</v>
      </c>
      <c r="F36" s="50"/>
      <c r="G36" s="50" t="s">
        <v>185</v>
      </c>
      <c r="H36" s="6" t="s">
        <v>24</v>
      </c>
      <c r="I36" s="50" t="s">
        <v>186</v>
      </c>
      <c r="J36" s="6" t="s">
        <v>184</v>
      </c>
      <c r="K36" s="7"/>
      <c r="L36" s="8"/>
      <c r="M36" s="8">
        <v>41365</v>
      </c>
      <c r="N36" s="50"/>
    </row>
    <row r="37" spans="1:14" ht="220.5" hidden="1" customHeight="1" x14ac:dyDescent="0.25">
      <c r="A37" s="14" t="s">
        <v>256</v>
      </c>
      <c r="B37" s="5">
        <v>36</v>
      </c>
      <c r="C37" s="50" t="s">
        <v>178</v>
      </c>
      <c r="D37" s="50" t="s">
        <v>214</v>
      </c>
      <c r="E37" s="50" t="s">
        <v>256</v>
      </c>
      <c r="F37" s="50"/>
      <c r="G37" s="50" t="s">
        <v>187</v>
      </c>
      <c r="H37" s="6" t="s">
        <v>24</v>
      </c>
      <c r="I37" s="50" t="s">
        <v>188</v>
      </c>
      <c r="J37" s="6" t="s">
        <v>184</v>
      </c>
      <c r="K37" s="7"/>
      <c r="L37" s="8"/>
      <c r="M37" s="8">
        <v>41365</v>
      </c>
      <c r="N37" s="50" t="s">
        <v>214</v>
      </c>
    </row>
    <row r="38" spans="1:14" ht="63.75" hidden="1" x14ac:dyDescent="0.25">
      <c r="A38" s="14" t="s">
        <v>256</v>
      </c>
      <c r="B38" s="5">
        <v>37</v>
      </c>
      <c r="C38" s="50" t="s">
        <v>179</v>
      </c>
      <c r="D38" s="50" t="s">
        <v>200</v>
      </c>
      <c r="E38" s="50" t="s">
        <v>256</v>
      </c>
      <c r="F38" s="50"/>
      <c r="G38" s="50" t="s">
        <v>225</v>
      </c>
      <c r="H38" s="6" t="s">
        <v>24</v>
      </c>
      <c r="I38" s="50" t="s">
        <v>189</v>
      </c>
      <c r="J38" s="6" t="s">
        <v>184</v>
      </c>
      <c r="K38" s="7"/>
      <c r="L38" s="8"/>
      <c r="M38" s="8">
        <v>41365</v>
      </c>
      <c r="N38" s="50"/>
    </row>
    <row r="39" spans="1:14" ht="179.25" hidden="1" customHeight="1" x14ac:dyDescent="0.25">
      <c r="A39" s="14" t="s">
        <v>256</v>
      </c>
      <c r="B39" s="5">
        <v>38</v>
      </c>
      <c r="C39" s="50" t="s">
        <v>180</v>
      </c>
      <c r="D39" s="50" t="s">
        <v>200</v>
      </c>
      <c r="E39" s="50" t="s">
        <v>256</v>
      </c>
      <c r="F39" s="50"/>
      <c r="G39" s="50" t="s">
        <v>190</v>
      </c>
      <c r="H39" s="6" t="s">
        <v>24</v>
      </c>
      <c r="I39" s="50" t="s">
        <v>191</v>
      </c>
      <c r="J39" s="6" t="s">
        <v>184</v>
      </c>
      <c r="K39" s="7"/>
      <c r="L39" s="8"/>
      <c r="M39" s="8" t="s">
        <v>192</v>
      </c>
      <c r="N39" s="50"/>
    </row>
    <row r="40" spans="1:14" ht="74.25" hidden="1" customHeight="1" x14ac:dyDescent="0.25">
      <c r="A40" s="14" t="s">
        <v>256</v>
      </c>
      <c r="B40" s="5">
        <v>39</v>
      </c>
      <c r="C40" s="50" t="s">
        <v>181</v>
      </c>
      <c r="D40" s="50" t="s">
        <v>215</v>
      </c>
      <c r="E40" s="50" t="s">
        <v>256</v>
      </c>
      <c r="F40" s="50"/>
      <c r="G40" s="50" t="s">
        <v>320</v>
      </c>
      <c r="H40" s="6" t="s">
        <v>24</v>
      </c>
      <c r="I40" s="50" t="s">
        <v>193</v>
      </c>
      <c r="J40" s="6" t="s">
        <v>194</v>
      </c>
      <c r="K40" s="7"/>
      <c r="L40" s="8"/>
      <c r="M40" s="8">
        <v>41000</v>
      </c>
      <c r="N40" s="50" t="s">
        <v>215</v>
      </c>
    </row>
    <row r="41" spans="1:14" ht="78.75" hidden="1" customHeight="1" x14ac:dyDescent="0.25">
      <c r="A41" s="14" t="s">
        <v>256</v>
      </c>
      <c r="B41" s="5">
        <v>40</v>
      </c>
      <c r="C41" s="50" t="s">
        <v>195</v>
      </c>
      <c r="D41" s="50" t="s">
        <v>211</v>
      </c>
      <c r="E41" s="50" t="s">
        <v>256</v>
      </c>
      <c r="F41" s="50"/>
      <c r="G41" s="50" t="s">
        <v>196</v>
      </c>
      <c r="H41" s="6" t="s">
        <v>24</v>
      </c>
      <c r="I41" s="50" t="s">
        <v>321</v>
      </c>
      <c r="J41" s="6" t="s">
        <v>197</v>
      </c>
      <c r="K41" s="7"/>
      <c r="L41" s="8"/>
      <c r="M41" s="8">
        <v>41244</v>
      </c>
      <c r="N41" s="50"/>
    </row>
    <row r="42" spans="1:14" ht="80.25" hidden="1" customHeight="1" x14ac:dyDescent="0.25">
      <c r="A42" s="14" t="s">
        <v>256</v>
      </c>
      <c r="B42" s="5">
        <v>44</v>
      </c>
      <c r="C42" s="50" t="s">
        <v>218</v>
      </c>
      <c r="D42" s="50" t="s">
        <v>350</v>
      </c>
      <c r="E42" s="50" t="s">
        <v>350</v>
      </c>
      <c r="F42" s="50" t="s">
        <v>350</v>
      </c>
      <c r="G42" s="50" t="s">
        <v>231</v>
      </c>
      <c r="H42" s="6" t="s">
        <v>333</v>
      </c>
      <c r="I42" s="50"/>
      <c r="J42" s="6" t="s">
        <v>237</v>
      </c>
      <c r="K42" s="7">
        <v>41275</v>
      </c>
      <c r="L42" s="9"/>
      <c r="M42" s="9"/>
      <c r="N42" s="50"/>
    </row>
    <row r="43" spans="1:14" ht="189.75" hidden="1" customHeight="1" x14ac:dyDescent="0.25">
      <c r="A43" s="14" t="s">
        <v>256</v>
      </c>
      <c r="B43" s="5">
        <v>45</v>
      </c>
      <c r="C43" s="50" t="s">
        <v>219</v>
      </c>
      <c r="D43" s="50" t="s">
        <v>351</v>
      </c>
      <c r="E43" s="50" t="s">
        <v>351</v>
      </c>
      <c r="F43" s="50" t="s">
        <v>351</v>
      </c>
      <c r="G43" s="50" t="s">
        <v>232</v>
      </c>
      <c r="H43" s="6" t="s">
        <v>333</v>
      </c>
      <c r="I43" s="50"/>
      <c r="J43" s="6" t="s">
        <v>212</v>
      </c>
      <c r="K43" s="7">
        <v>41275</v>
      </c>
      <c r="L43" s="9"/>
      <c r="M43" s="9"/>
      <c r="N43" s="50"/>
    </row>
    <row r="44" spans="1:14" ht="273" hidden="1" customHeight="1" x14ac:dyDescent="0.25">
      <c r="A44" s="6" t="s">
        <v>256</v>
      </c>
      <c r="B44" s="5">
        <v>50</v>
      </c>
      <c r="C44" s="50" t="s">
        <v>239</v>
      </c>
      <c r="D44" s="50" t="s">
        <v>293</v>
      </c>
      <c r="E44" s="50" t="s">
        <v>293</v>
      </c>
      <c r="F44" s="50"/>
      <c r="G44" s="50" t="s">
        <v>240</v>
      </c>
      <c r="H44" s="6" t="s">
        <v>330</v>
      </c>
      <c r="I44" s="50" t="s">
        <v>241</v>
      </c>
      <c r="J44" s="6" t="s">
        <v>213</v>
      </c>
      <c r="K44" s="7">
        <v>41365</v>
      </c>
      <c r="L44" s="9"/>
      <c r="M44" s="9"/>
      <c r="N44" s="50"/>
    </row>
    <row r="45" spans="1:14" ht="102" hidden="1" customHeight="1" x14ac:dyDescent="0.25">
      <c r="A45" s="6" t="s">
        <v>256</v>
      </c>
      <c r="B45" s="44">
        <v>53</v>
      </c>
      <c r="C45" s="50" t="s">
        <v>242</v>
      </c>
      <c r="D45" s="50" t="s">
        <v>308</v>
      </c>
      <c r="E45" s="50" t="s">
        <v>310</v>
      </c>
      <c r="F45" s="50"/>
      <c r="G45" s="50" t="s">
        <v>243</v>
      </c>
      <c r="H45" s="6" t="s">
        <v>330</v>
      </c>
      <c r="I45" s="50" t="s">
        <v>244</v>
      </c>
      <c r="J45" s="6"/>
      <c r="K45" s="7"/>
      <c r="L45" s="9"/>
      <c r="M45" s="9"/>
      <c r="N45" s="50"/>
    </row>
    <row r="46" spans="1:14" ht="84.75" hidden="1" customHeight="1" x14ac:dyDescent="0.25">
      <c r="A46" s="6" t="s">
        <v>256</v>
      </c>
      <c r="B46" s="44">
        <v>54</v>
      </c>
      <c r="C46" s="50" t="s">
        <v>245</v>
      </c>
      <c r="D46" s="50" t="s">
        <v>308</v>
      </c>
      <c r="E46" s="50" t="s">
        <v>310</v>
      </c>
      <c r="F46" s="50"/>
      <c r="G46" s="50" t="s">
        <v>246</v>
      </c>
      <c r="H46" s="6" t="s">
        <v>330</v>
      </c>
      <c r="I46" s="50"/>
      <c r="J46" s="6"/>
      <c r="K46" s="7"/>
      <c r="L46" s="9"/>
      <c r="M46" s="9"/>
      <c r="N46" s="50"/>
    </row>
    <row r="47" spans="1:14" ht="162.75" hidden="1" customHeight="1" x14ac:dyDescent="0.25">
      <c r="A47" s="6" t="s">
        <v>256</v>
      </c>
      <c r="B47" s="44">
        <v>55</v>
      </c>
      <c r="C47" s="50" t="s">
        <v>266</v>
      </c>
      <c r="D47" s="50" t="s">
        <v>294</v>
      </c>
      <c r="E47" s="50" t="s">
        <v>294</v>
      </c>
      <c r="F47" s="50"/>
      <c r="G47" s="50" t="s">
        <v>267</v>
      </c>
      <c r="H47" s="6" t="s">
        <v>330</v>
      </c>
      <c r="I47" s="50"/>
      <c r="J47" s="6"/>
      <c r="K47" s="7"/>
      <c r="L47" s="9"/>
      <c r="M47" s="9"/>
      <c r="N47" s="50"/>
    </row>
    <row r="48" spans="1:14" ht="87" hidden="1" customHeight="1" x14ac:dyDescent="0.25">
      <c r="A48" s="6" t="s">
        <v>256</v>
      </c>
      <c r="B48" s="44">
        <v>57</v>
      </c>
      <c r="C48" s="50" t="s">
        <v>271</v>
      </c>
      <c r="D48" s="50" t="s">
        <v>295</v>
      </c>
      <c r="E48" s="50" t="s">
        <v>295</v>
      </c>
      <c r="F48" s="50"/>
      <c r="G48" s="50" t="s">
        <v>272</v>
      </c>
      <c r="H48" s="6" t="s">
        <v>165</v>
      </c>
      <c r="I48" s="50"/>
      <c r="J48" s="6"/>
      <c r="K48" s="7"/>
      <c r="L48" s="9"/>
      <c r="M48" s="9"/>
      <c r="N48" s="50"/>
    </row>
    <row r="49" spans="1:14" ht="175.5" hidden="1" customHeight="1" x14ac:dyDescent="0.25">
      <c r="A49" s="6" t="s">
        <v>256</v>
      </c>
      <c r="B49" s="44">
        <v>60</v>
      </c>
      <c r="C49" s="50" t="s">
        <v>296</v>
      </c>
      <c r="D49" s="50" t="s">
        <v>311</v>
      </c>
      <c r="E49" s="50" t="s">
        <v>311</v>
      </c>
      <c r="F49" s="50"/>
      <c r="G49" s="50" t="s">
        <v>297</v>
      </c>
      <c r="H49" s="6" t="s">
        <v>330</v>
      </c>
      <c r="I49" s="50"/>
      <c r="J49" s="6"/>
      <c r="K49" s="7"/>
      <c r="L49" s="9"/>
      <c r="M49" s="9"/>
      <c r="N49" s="50"/>
    </row>
    <row r="50" spans="1:14" ht="145.5" hidden="1" customHeight="1" x14ac:dyDescent="0.25">
      <c r="A50" s="13" t="s">
        <v>256</v>
      </c>
      <c r="B50" s="5">
        <v>63</v>
      </c>
      <c r="C50" s="50" t="s">
        <v>300</v>
      </c>
      <c r="D50" s="50" t="s">
        <v>339</v>
      </c>
      <c r="E50" s="50" t="s">
        <v>141</v>
      </c>
      <c r="F50" s="50"/>
      <c r="G50" s="50" t="s">
        <v>325</v>
      </c>
      <c r="H50" s="6" t="s">
        <v>336</v>
      </c>
      <c r="I50" s="50"/>
      <c r="J50" s="6"/>
      <c r="K50" s="7"/>
      <c r="L50" s="9"/>
      <c r="M50" s="9"/>
      <c r="N50" s="50"/>
    </row>
    <row r="51" spans="1:14" ht="66" hidden="1" customHeight="1" x14ac:dyDescent="0.25">
      <c r="A51" s="14" t="s">
        <v>256</v>
      </c>
      <c r="B51" s="9" t="s">
        <v>135</v>
      </c>
      <c r="C51" s="50" t="s">
        <v>150</v>
      </c>
      <c r="D51" s="50" t="s">
        <v>265</v>
      </c>
      <c r="E51" s="50" t="s">
        <v>256</v>
      </c>
      <c r="F51" s="50"/>
      <c r="G51" s="50" t="s">
        <v>133</v>
      </c>
      <c r="H51" s="6" t="s">
        <v>48</v>
      </c>
      <c r="I51" s="50" t="s">
        <v>46</v>
      </c>
      <c r="J51" s="6"/>
      <c r="K51" s="6" t="s">
        <v>132</v>
      </c>
      <c r="L51" s="8">
        <v>41091</v>
      </c>
      <c r="M51" s="8">
        <v>41365</v>
      </c>
      <c r="N51" s="50" t="s">
        <v>216</v>
      </c>
    </row>
    <row r="52" spans="1:14" ht="234.75" hidden="1" customHeight="1" x14ac:dyDescent="0.25">
      <c r="A52" s="14" t="s">
        <v>256</v>
      </c>
      <c r="B52" s="5" t="s">
        <v>108</v>
      </c>
      <c r="C52" s="50" t="s">
        <v>109</v>
      </c>
      <c r="D52" s="50"/>
      <c r="E52" s="50" t="s">
        <v>256</v>
      </c>
      <c r="F52" s="50"/>
      <c r="G52" s="50" t="s">
        <v>73</v>
      </c>
      <c r="H52" s="6" t="s">
        <v>110</v>
      </c>
      <c r="I52" s="50" t="s">
        <v>66</v>
      </c>
      <c r="J52" s="6" t="s">
        <v>74</v>
      </c>
      <c r="K52" s="6"/>
      <c r="L52" s="8">
        <v>40603</v>
      </c>
      <c r="M52" s="8">
        <v>41000</v>
      </c>
      <c r="N52" s="50" t="s">
        <v>118</v>
      </c>
    </row>
    <row r="53" spans="1:14" ht="165" hidden="1" customHeight="1" x14ac:dyDescent="0.25">
      <c r="A53" s="54" t="s">
        <v>161</v>
      </c>
      <c r="B53" s="43">
        <v>2</v>
      </c>
      <c r="C53" s="50" t="s">
        <v>5</v>
      </c>
      <c r="D53" s="50" t="s">
        <v>153</v>
      </c>
      <c r="E53" s="50" t="s">
        <v>161</v>
      </c>
      <c r="F53" s="50"/>
      <c r="G53" s="50" t="s">
        <v>64</v>
      </c>
      <c r="H53" s="42" t="s">
        <v>65</v>
      </c>
      <c r="I53" s="50" t="s">
        <v>66</v>
      </c>
      <c r="J53" s="42" t="s">
        <v>67</v>
      </c>
      <c r="K53" s="42" t="s">
        <v>125</v>
      </c>
      <c r="L53" s="49">
        <v>41091</v>
      </c>
      <c r="M53" s="49">
        <v>41365</v>
      </c>
      <c r="N53" s="50" t="s">
        <v>130</v>
      </c>
    </row>
    <row r="54" spans="1:14" ht="165" hidden="1" customHeight="1" x14ac:dyDescent="0.25">
      <c r="A54" s="54" t="s">
        <v>161</v>
      </c>
      <c r="B54" s="43">
        <v>3</v>
      </c>
      <c r="C54" s="50" t="s">
        <v>6</v>
      </c>
      <c r="D54" s="50" t="s">
        <v>161</v>
      </c>
      <c r="E54" s="50" t="s">
        <v>161</v>
      </c>
      <c r="F54" s="50"/>
      <c r="G54" s="50" t="s">
        <v>68</v>
      </c>
      <c r="H54" s="42" t="s">
        <v>69</v>
      </c>
      <c r="I54" s="50" t="s">
        <v>66</v>
      </c>
      <c r="J54" s="42" t="s">
        <v>138</v>
      </c>
      <c r="K54" s="55">
        <v>40909</v>
      </c>
      <c r="L54" s="49">
        <v>41456</v>
      </c>
      <c r="M54" s="49">
        <v>41730</v>
      </c>
      <c r="N54" s="50" t="s">
        <v>162</v>
      </c>
    </row>
    <row r="55" spans="1:14" ht="245.25" hidden="1" customHeight="1" x14ac:dyDescent="0.25">
      <c r="A55" s="14" t="s">
        <v>161</v>
      </c>
      <c r="B55" s="5">
        <v>4</v>
      </c>
      <c r="C55" s="50" t="s">
        <v>7</v>
      </c>
      <c r="D55" s="50" t="s">
        <v>154</v>
      </c>
      <c r="E55" s="50" t="s">
        <v>161</v>
      </c>
      <c r="F55" s="50"/>
      <c r="G55" s="50" t="s">
        <v>70</v>
      </c>
      <c r="H55" s="6" t="s">
        <v>71</v>
      </c>
      <c r="I55" s="50" t="s">
        <v>66</v>
      </c>
      <c r="J55" s="6" t="s">
        <v>72</v>
      </c>
      <c r="K55" s="6" t="s">
        <v>100</v>
      </c>
      <c r="L55" s="8">
        <v>41091</v>
      </c>
      <c r="M55" s="8">
        <v>41365</v>
      </c>
      <c r="N55" s="50" t="s">
        <v>131</v>
      </c>
    </row>
    <row r="56" spans="1:14" ht="25.5" hidden="1" x14ac:dyDescent="0.25">
      <c r="A56" s="14" t="s">
        <v>161</v>
      </c>
      <c r="B56" s="5">
        <v>9</v>
      </c>
      <c r="C56" s="50" t="s">
        <v>10</v>
      </c>
      <c r="D56" s="50" t="s">
        <v>155</v>
      </c>
      <c r="E56" s="50" t="s">
        <v>161</v>
      </c>
      <c r="F56" s="50"/>
      <c r="G56" s="50" t="s">
        <v>45</v>
      </c>
      <c r="H56" s="6" t="s">
        <v>24</v>
      </c>
      <c r="I56" s="50" t="s">
        <v>46</v>
      </c>
      <c r="J56" s="6" t="s">
        <v>47</v>
      </c>
      <c r="K56" s="7">
        <v>40544</v>
      </c>
      <c r="L56" s="8">
        <v>40725</v>
      </c>
      <c r="M56" s="8">
        <v>41000</v>
      </c>
      <c r="N56" s="50" t="s">
        <v>103</v>
      </c>
    </row>
    <row r="57" spans="1:14" ht="50.25" hidden="1" customHeight="1" x14ac:dyDescent="0.25">
      <c r="A57" s="14" t="s">
        <v>161</v>
      </c>
      <c r="B57" s="5">
        <v>14</v>
      </c>
      <c r="C57" s="50" t="s">
        <v>13</v>
      </c>
      <c r="D57" s="50" t="s">
        <v>158</v>
      </c>
      <c r="E57" s="50" t="s">
        <v>161</v>
      </c>
      <c r="F57" s="50"/>
      <c r="G57" s="50" t="s">
        <v>41</v>
      </c>
      <c r="H57" s="6" t="s">
        <v>24</v>
      </c>
      <c r="I57" s="50" t="s">
        <v>42</v>
      </c>
      <c r="J57" s="6" t="s">
        <v>43</v>
      </c>
      <c r="K57" s="6"/>
      <c r="L57" s="8">
        <v>41091</v>
      </c>
      <c r="M57" s="8">
        <v>41365</v>
      </c>
      <c r="N57" s="50" t="s">
        <v>122</v>
      </c>
    </row>
    <row r="58" spans="1:14" ht="50.25" hidden="1" customHeight="1" x14ac:dyDescent="0.25">
      <c r="A58" s="14" t="s">
        <v>161</v>
      </c>
      <c r="B58" s="5">
        <v>17</v>
      </c>
      <c r="C58" s="50" t="s">
        <v>16</v>
      </c>
      <c r="D58" s="50" t="s">
        <v>206</v>
      </c>
      <c r="E58" s="50" t="s">
        <v>161</v>
      </c>
      <c r="F58" s="50"/>
      <c r="G58" s="50" t="s">
        <v>35</v>
      </c>
      <c r="H58" s="6" t="s">
        <v>24</v>
      </c>
      <c r="I58" s="50" t="s">
        <v>36</v>
      </c>
      <c r="J58" s="6" t="s">
        <v>37</v>
      </c>
      <c r="K58" s="6"/>
      <c r="L58" s="9"/>
      <c r="M58" s="9"/>
      <c r="N58" s="50"/>
    </row>
    <row r="59" spans="1:14" ht="50.25" hidden="1" customHeight="1" x14ac:dyDescent="0.25">
      <c r="A59" s="14" t="s">
        <v>161</v>
      </c>
      <c r="B59" s="5">
        <v>18</v>
      </c>
      <c r="C59" s="50" t="s">
        <v>17</v>
      </c>
      <c r="D59" s="50" t="s">
        <v>158</v>
      </c>
      <c r="E59" s="50" t="s">
        <v>161</v>
      </c>
      <c r="F59" s="50"/>
      <c r="G59" s="50" t="s">
        <v>78</v>
      </c>
      <c r="H59" s="6" t="s">
        <v>50</v>
      </c>
      <c r="I59" s="50" t="s">
        <v>79</v>
      </c>
      <c r="J59" s="6" t="s">
        <v>114</v>
      </c>
      <c r="K59" s="6"/>
      <c r="L59" s="8">
        <v>40725</v>
      </c>
      <c r="M59" s="8">
        <v>41000</v>
      </c>
      <c r="N59" s="50" t="s">
        <v>127</v>
      </c>
    </row>
    <row r="60" spans="1:14" ht="50.25" hidden="1" customHeight="1" x14ac:dyDescent="0.25">
      <c r="A60" s="14" t="s">
        <v>161</v>
      </c>
      <c r="B60" s="5">
        <v>20</v>
      </c>
      <c r="C60" s="50" t="s">
        <v>19</v>
      </c>
      <c r="D60" s="50" t="s">
        <v>158</v>
      </c>
      <c r="E60" s="50" t="s">
        <v>161</v>
      </c>
      <c r="F60" s="50"/>
      <c r="G60" s="50" t="s">
        <v>23</v>
      </c>
      <c r="H60" s="47" t="s">
        <v>24</v>
      </c>
      <c r="I60" s="50" t="s">
        <v>322</v>
      </c>
      <c r="J60" s="47"/>
      <c r="K60" s="6"/>
      <c r="L60" s="9"/>
      <c r="M60" s="9"/>
      <c r="N60" s="50"/>
    </row>
    <row r="61" spans="1:14" ht="50.25" hidden="1" customHeight="1" x14ac:dyDescent="0.25">
      <c r="A61" s="14" t="s">
        <v>161</v>
      </c>
      <c r="B61" s="5">
        <v>21</v>
      </c>
      <c r="C61" s="50" t="s">
        <v>20</v>
      </c>
      <c r="D61" s="50" t="s">
        <v>157</v>
      </c>
      <c r="E61" s="50" t="s">
        <v>161</v>
      </c>
      <c r="F61" s="50"/>
      <c r="G61" s="50" t="s">
        <v>25</v>
      </c>
      <c r="H61" s="6" t="s">
        <v>24</v>
      </c>
      <c r="I61" s="50" t="s">
        <v>26</v>
      </c>
      <c r="J61" s="6" t="s">
        <v>27</v>
      </c>
      <c r="K61" s="6"/>
      <c r="L61" s="9"/>
      <c r="M61" s="9"/>
      <c r="N61" s="50"/>
    </row>
    <row r="62" spans="1:14" ht="50.25" hidden="1" customHeight="1" x14ac:dyDescent="0.25">
      <c r="A62" s="14" t="s">
        <v>161</v>
      </c>
      <c r="B62" s="5">
        <v>25</v>
      </c>
      <c r="C62" s="50" t="s">
        <v>91</v>
      </c>
      <c r="D62" s="50" t="s">
        <v>158</v>
      </c>
      <c r="E62" s="50" t="s">
        <v>161</v>
      </c>
      <c r="F62" s="50"/>
      <c r="G62" s="50" t="s">
        <v>89</v>
      </c>
      <c r="H62" s="6" t="s">
        <v>90</v>
      </c>
      <c r="I62" s="50" t="s">
        <v>29</v>
      </c>
      <c r="J62" s="46" t="s">
        <v>88</v>
      </c>
      <c r="K62" s="6" t="s">
        <v>344</v>
      </c>
      <c r="L62" s="8">
        <v>40725</v>
      </c>
      <c r="M62" s="8">
        <v>41000</v>
      </c>
      <c r="N62" s="50" t="s">
        <v>121</v>
      </c>
    </row>
    <row r="63" spans="1:14" ht="50.25" hidden="1" customHeight="1" x14ac:dyDescent="0.25">
      <c r="A63" s="14" t="s">
        <v>161</v>
      </c>
      <c r="B63" s="5">
        <v>26</v>
      </c>
      <c r="C63" s="50" t="s">
        <v>104</v>
      </c>
      <c r="D63" s="50" t="s">
        <v>158</v>
      </c>
      <c r="E63" s="50" t="s">
        <v>161</v>
      </c>
      <c r="F63" s="50"/>
      <c r="G63" s="50" t="s">
        <v>107</v>
      </c>
      <c r="H63" s="6" t="s">
        <v>117</v>
      </c>
      <c r="I63" s="50" t="s">
        <v>106</v>
      </c>
      <c r="J63" s="46" t="s">
        <v>105</v>
      </c>
      <c r="K63" s="6"/>
      <c r="L63" s="8"/>
      <c r="M63" s="8"/>
      <c r="N63" s="50" t="s">
        <v>159</v>
      </c>
    </row>
    <row r="64" spans="1:14" ht="50.25" hidden="1" customHeight="1" x14ac:dyDescent="0.25">
      <c r="A64" s="6" t="s">
        <v>161</v>
      </c>
      <c r="B64" s="5">
        <v>28</v>
      </c>
      <c r="C64" s="50" t="s">
        <v>147</v>
      </c>
      <c r="D64" s="50" t="s">
        <v>161</v>
      </c>
      <c r="E64" s="50" t="s">
        <v>161</v>
      </c>
      <c r="F64" s="50"/>
      <c r="G64" s="50" t="s">
        <v>148</v>
      </c>
      <c r="H64" s="6" t="s">
        <v>330</v>
      </c>
      <c r="I64" s="50"/>
      <c r="J64" s="6"/>
      <c r="K64" s="7"/>
      <c r="L64" s="8"/>
      <c r="M64" s="8"/>
      <c r="N64" s="50"/>
    </row>
    <row r="65" spans="1:14" ht="50.25" hidden="1" customHeight="1" x14ac:dyDescent="0.25">
      <c r="A65" s="14" t="s">
        <v>161</v>
      </c>
      <c r="B65" s="5">
        <v>29</v>
      </c>
      <c r="C65" s="50" t="s">
        <v>160</v>
      </c>
      <c r="D65" s="50" t="s">
        <v>158</v>
      </c>
      <c r="E65" s="50" t="s">
        <v>161</v>
      </c>
      <c r="F65" s="50"/>
      <c r="G65" s="50" t="s">
        <v>163</v>
      </c>
      <c r="H65" s="6" t="s">
        <v>341</v>
      </c>
      <c r="I65" s="50"/>
      <c r="J65" s="6"/>
      <c r="K65" s="7"/>
      <c r="L65" s="8"/>
      <c r="M65" s="8"/>
      <c r="N65" s="50"/>
    </row>
    <row r="66" spans="1:14" ht="50.25" hidden="1" customHeight="1" x14ac:dyDescent="0.25">
      <c r="A66" s="6" t="s">
        <v>161</v>
      </c>
      <c r="B66" s="5">
        <v>30</v>
      </c>
      <c r="C66" s="50" t="s">
        <v>166</v>
      </c>
      <c r="D66" s="50" t="s">
        <v>329</v>
      </c>
      <c r="E66" s="50" t="s">
        <v>161</v>
      </c>
      <c r="F66" s="50" t="s">
        <v>165</v>
      </c>
      <c r="G66" s="50" t="s">
        <v>169</v>
      </c>
      <c r="H66" s="6" t="s">
        <v>333</v>
      </c>
      <c r="I66" s="50" t="s">
        <v>164</v>
      </c>
      <c r="J66" s="6" t="s">
        <v>165</v>
      </c>
      <c r="K66" s="7"/>
      <c r="L66" s="8"/>
      <c r="M66" s="8">
        <v>41730</v>
      </c>
      <c r="N66" s="50"/>
    </row>
    <row r="67" spans="1:14" ht="99" hidden="1" customHeight="1" x14ac:dyDescent="0.25">
      <c r="A67" s="6" t="s">
        <v>161</v>
      </c>
      <c r="B67" s="38">
        <v>52</v>
      </c>
      <c r="C67" s="50" t="s">
        <v>250</v>
      </c>
      <c r="D67" s="50" t="s">
        <v>312</v>
      </c>
      <c r="E67" s="50" t="s">
        <v>312</v>
      </c>
      <c r="F67" s="50"/>
      <c r="G67" s="50" t="s">
        <v>251</v>
      </c>
      <c r="H67" s="6"/>
      <c r="I67" s="50" t="s">
        <v>252</v>
      </c>
      <c r="J67" s="6"/>
      <c r="K67" s="7"/>
      <c r="L67" s="9"/>
      <c r="M67" s="9"/>
      <c r="N67" s="50"/>
    </row>
    <row r="68" spans="1:14" ht="50.25" hidden="1" customHeight="1" x14ac:dyDescent="0.25">
      <c r="A68" s="14" t="s">
        <v>161</v>
      </c>
      <c r="B68" s="5">
        <v>57</v>
      </c>
      <c r="C68" s="50" t="s">
        <v>323</v>
      </c>
      <c r="D68" s="50" t="s">
        <v>158</v>
      </c>
      <c r="E68" s="50" t="s">
        <v>161</v>
      </c>
      <c r="F68" s="50"/>
      <c r="G68" s="50" t="s">
        <v>324</v>
      </c>
      <c r="H68" s="6" t="s">
        <v>24</v>
      </c>
      <c r="I68" s="50" t="s">
        <v>201</v>
      </c>
      <c r="J68" s="6" t="s">
        <v>197</v>
      </c>
      <c r="K68" s="7"/>
      <c r="L68" s="8"/>
      <c r="M68" s="8">
        <v>41214</v>
      </c>
      <c r="N68" s="50"/>
    </row>
    <row r="69" spans="1:14" ht="50.25" hidden="1" customHeight="1" x14ac:dyDescent="0.25">
      <c r="A69" s="13" t="s">
        <v>161</v>
      </c>
      <c r="B69" s="51">
        <v>61</v>
      </c>
      <c r="C69" s="6" t="s">
        <v>345</v>
      </c>
      <c r="D69" s="52" t="s">
        <v>161</v>
      </c>
      <c r="E69" s="6" t="s">
        <v>161</v>
      </c>
      <c r="F69" s="6"/>
      <c r="G69" s="53" t="s">
        <v>346</v>
      </c>
      <c r="H69" s="6"/>
      <c r="I69" s="6"/>
      <c r="J69" s="6"/>
      <c r="K69" s="6"/>
      <c r="L69" s="6"/>
      <c r="M69" s="6"/>
      <c r="N69" s="6"/>
    </row>
    <row r="70" spans="1:14" ht="50.25" hidden="1" customHeight="1" x14ac:dyDescent="0.25">
      <c r="A70" s="14" t="s">
        <v>161</v>
      </c>
      <c r="B70" s="9" t="s">
        <v>77</v>
      </c>
      <c r="C70" s="50" t="s">
        <v>11</v>
      </c>
      <c r="D70" s="50"/>
      <c r="E70" s="50" t="s">
        <v>161</v>
      </c>
      <c r="F70" s="50"/>
      <c r="G70" s="50" t="s">
        <v>75</v>
      </c>
      <c r="H70" s="6" t="s">
        <v>50</v>
      </c>
      <c r="I70" s="50" t="s">
        <v>76</v>
      </c>
      <c r="J70" s="6" t="s">
        <v>113</v>
      </c>
      <c r="K70" s="6"/>
      <c r="L70" s="8">
        <v>41091</v>
      </c>
      <c r="M70" s="8">
        <v>41000</v>
      </c>
      <c r="N70" s="50" t="s">
        <v>126</v>
      </c>
    </row>
    <row r="71" spans="1:14" ht="50.25" hidden="1" customHeight="1" x14ac:dyDescent="0.25">
      <c r="A71" s="6" t="s">
        <v>161</v>
      </c>
      <c r="B71" s="5" t="s">
        <v>134</v>
      </c>
      <c r="C71" s="50" t="s">
        <v>151</v>
      </c>
      <c r="D71" s="50" t="s">
        <v>313</v>
      </c>
      <c r="E71" s="50" t="s">
        <v>161</v>
      </c>
      <c r="F71" s="50" t="s">
        <v>213</v>
      </c>
      <c r="G71" s="50" t="s">
        <v>128</v>
      </c>
      <c r="H71" s="6" t="s">
        <v>24</v>
      </c>
      <c r="I71" s="50" t="s">
        <v>38</v>
      </c>
      <c r="J71" s="6" t="s">
        <v>30</v>
      </c>
      <c r="K71" s="48">
        <v>40725</v>
      </c>
      <c r="L71" s="8">
        <v>40909</v>
      </c>
      <c r="M71" s="8">
        <v>41365</v>
      </c>
      <c r="N71" s="50" t="s">
        <v>129</v>
      </c>
    </row>
    <row r="72" spans="1:14" ht="50.25" hidden="1" customHeight="1" x14ac:dyDescent="0.25">
      <c r="A72" s="6" t="s">
        <v>161</v>
      </c>
      <c r="B72" s="5" t="s">
        <v>326</v>
      </c>
      <c r="C72" s="50" t="s">
        <v>151</v>
      </c>
      <c r="D72" s="50" t="s">
        <v>313</v>
      </c>
      <c r="E72" s="50" t="s">
        <v>161</v>
      </c>
      <c r="F72" s="50" t="s">
        <v>213</v>
      </c>
      <c r="G72" s="50" t="s">
        <v>128</v>
      </c>
      <c r="H72" s="6" t="s">
        <v>24</v>
      </c>
      <c r="I72" s="50" t="s">
        <v>327</v>
      </c>
      <c r="J72" s="6" t="s">
        <v>30</v>
      </c>
      <c r="K72" s="48">
        <v>40726</v>
      </c>
      <c r="L72" s="8">
        <v>40940</v>
      </c>
      <c r="M72" s="8">
        <v>41395</v>
      </c>
      <c r="N72" s="50" t="s">
        <v>129</v>
      </c>
    </row>
    <row r="73" spans="1:14" ht="50.25" hidden="1" customHeight="1" x14ac:dyDescent="0.25">
      <c r="A73" s="14" t="s">
        <v>161</v>
      </c>
      <c r="B73" s="9" t="s">
        <v>82</v>
      </c>
      <c r="C73" s="50" t="s">
        <v>21</v>
      </c>
      <c r="D73" s="50"/>
      <c r="E73" s="50" t="s">
        <v>161</v>
      </c>
      <c r="F73" s="50"/>
      <c r="G73" s="50" t="s">
        <v>28</v>
      </c>
      <c r="H73" s="6" t="s">
        <v>24</v>
      </c>
      <c r="I73" s="50" t="s">
        <v>29</v>
      </c>
      <c r="J73" s="6" t="s">
        <v>30</v>
      </c>
      <c r="K73" s="48">
        <v>40577</v>
      </c>
      <c r="L73" s="9"/>
      <c r="M73" s="9"/>
      <c r="N73" s="50" t="s">
        <v>102</v>
      </c>
    </row>
    <row r="74" spans="1:14" ht="134.25" hidden="1" customHeight="1" x14ac:dyDescent="0.25">
      <c r="A74" s="14" t="s">
        <v>161</v>
      </c>
      <c r="B74" s="9" t="s">
        <v>81</v>
      </c>
      <c r="C74" s="50" t="s">
        <v>111</v>
      </c>
      <c r="D74" s="50"/>
      <c r="E74" s="50" t="s">
        <v>161</v>
      </c>
      <c r="F74" s="50"/>
      <c r="G74" s="50" t="s">
        <v>49</v>
      </c>
      <c r="H74" s="6" t="s">
        <v>50</v>
      </c>
      <c r="I74" s="50" t="s">
        <v>51</v>
      </c>
      <c r="J74" s="6" t="s">
        <v>52</v>
      </c>
      <c r="K74" s="6" t="s">
        <v>101</v>
      </c>
      <c r="L74" s="8">
        <v>41091</v>
      </c>
      <c r="M74" s="8">
        <v>41365</v>
      </c>
      <c r="N74" s="50" t="s">
        <v>112</v>
      </c>
    </row>
    <row r="75" spans="1:14" ht="50.25" hidden="1" customHeight="1" x14ac:dyDescent="0.25">
      <c r="A75" s="13" t="s">
        <v>161</v>
      </c>
      <c r="B75" s="5"/>
      <c r="C75" s="50" t="s">
        <v>199</v>
      </c>
      <c r="D75" s="50" t="s">
        <v>291</v>
      </c>
      <c r="E75" s="50" t="s">
        <v>258</v>
      </c>
      <c r="F75" s="50"/>
      <c r="G75" s="50"/>
      <c r="H75" s="6" t="s">
        <v>342</v>
      </c>
      <c r="I75" s="50"/>
      <c r="J75" s="6"/>
      <c r="K75" s="6"/>
      <c r="L75" s="9"/>
      <c r="M75" s="9"/>
      <c r="N75" s="50"/>
    </row>
    <row r="76" spans="1:14" ht="157.5" hidden="1" customHeight="1" x14ac:dyDescent="0.25">
      <c r="A76" s="13" t="s">
        <v>161</v>
      </c>
      <c r="B76" s="5">
        <v>65</v>
      </c>
      <c r="C76" s="50" t="s">
        <v>303</v>
      </c>
      <c r="D76" s="50" t="s">
        <v>339</v>
      </c>
      <c r="E76" s="50" t="s">
        <v>161</v>
      </c>
      <c r="F76" s="50"/>
      <c r="G76" s="50" t="s">
        <v>304</v>
      </c>
      <c r="H76" s="6" t="s">
        <v>336</v>
      </c>
      <c r="I76" s="50"/>
      <c r="J76" s="6"/>
      <c r="K76" s="7"/>
      <c r="L76" s="9"/>
      <c r="M76" s="9"/>
      <c r="N76" s="50"/>
    </row>
    <row r="77" spans="1:14" ht="409.5" hidden="1" x14ac:dyDescent="0.25">
      <c r="A77" s="6" t="s">
        <v>161</v>
      </c>
      <c r="B77" s="5">
        <v>70</v>
      </c>
      <c r="C77" s="50" t="s">
        <v>347</v>
      </c>
      <c r="D77" s="50" t="s">
        <v>141</v>
      </c>
      <c r="E77" s="50" t="s">
        <v>141</v>
      </c>
      <c r="F77" s="50"/>
      <c r="G77" s="50" t="s">
        <v>348</v>
      </c>
      <c r="H77" s="6"/>
      <c r="I77" s="50" t="s">
        <v>349</v>
      </c>
      <c r="J77" s="6"/>
      <c r="K77" s="7"/>
      <c r="L77" s="8"/>
      <c r="M77" s="8">
        <v>41759</v>
      </c>
      <c r="N77" s="50"/>
    </row>
    <row r="78" spans="1:14" ht="225" x14ac:dyDescent="0.25">
      <c r="A78" s="59" t="s">
        <v>141</v>
      </c>
      <c r="B78" s="60">
        <v>71</v>
      </c>
      <c r="C78" s="59" t="s">
        <v>357</v>
      </c>
      <c r="D78" s="59" t="s">
        <v>141</v>
      </c>
      <c r="E78" s="59" t="s">
        <v>141</v>
      </c>
      <c r="F78" s="59"/>
      <c r="G78" s="61" t="s">
        <v>358</v>
      </c>
      <c r="H78" s="59" t="s">
        <v>336</v>
      </c>
      <c r="I78" s="62"/>
      <c r="J78" s="62"/>
      <c r="K78" s="62"/>
      <c r="L78" s="60"/>
      <c r="M78" s="60"/>
      <c r="N78" s="59" t="s">
        <v>359</v>
      </c>
    </row>
    <row r="79" spans="1:14" ht="50.25" customHeight="1" x14ac:dyDescent="0.25">
      <c r="A79" s="59" t="s">
        <v>258</v>
      </c>
      <c r="B79" s="60">
        <v>72</v>
      </c>
      <c r="C79" s="59" t="s">
        <v>360</v>
      </c>
      <c r="D79" s="59" t="s">
        <v>363</v>
      </c>
      <c r="E79" s="66" t="s">
        <v>258</v>
      </c>
      <c r="F79" s="59"/>
      <c r="G79" s="63"/>
      <c r="H79" s="62"/>
      <c r="I79" s="62"/>
      <c r="J79" s="62"/>
      <c r="K79" s="62"/>
      <c r="L79" s="60"/>
      <c r="M79" s="60"/>
      <c r="N79" s="62" t="s">
        <v>362</v>
      </c>
    </row>
    <row r="80" spans="1:14" ht="50.25" customHeight="1" x14ac:dyDescent="0.25">
      <c r="A80" s="59" t="s">
        <v>258</v>
      </c>
      <c r="B80" s="60">
        <v>73</v>
      </c>
      <c r="C80" s="59" t="s">
        <v>361</v>
      </c>
      <c r="D80" s="59" t="s">
        <v>364</v>
      </c>
      <c r="E80" s="66" t="s">
        <v>258</v>
      </c>
      <c r="F80" s="59"/>
      <c r="G80" s="63"/>
      <c r="H80" s="62"/>
      <c r="I80" s="62"/>
      <c r="J80" s="62"/>
      <c r="K80" s="62"/>
      <c r="L80" s="60"/>
      <c r="M80" s="60"/>
      <c r="N80" s="62" t="s">
        <v>362</v>
      </c>
    </row>
    <row r="81" spans="7:7" ht="50.25" customHeight="1" x14ac:dyDescent="0.25">
      <c r="G81" s="58"/>
    </row>
    <row r="82" spans="7:7" ht="50.25" customHeight="1" x14ac:dyDescent="0.25">
      <c r="G82" s="71"/>
    </row>
  </sheetData>
  <autoFilter ref="A3:O78">
    <filterColumn colId="0">
      <filters>
        <filter val="MIG Form Needed"/>
        <filter val="Open"/>
        <filter val="Work In Progress"/>
      </filters>
    </filterColumn>
  </autoFilter>
  <sortState ref="A4:N77">
    <sortCondition descending="1" ref="A4:A77"/>
    <sortCondition ref="B4:B77"/>
  </sortState>
  <phoneticPr fontId="1" type="noConversion"/>
  <conditionalFormatting sqref="A76:A1048576 A1:A73">
    <cfRule type="cellIs" dxfId="24" priority="11" operator="equal">
      <formula>"Closed"</formula>
    </cfRule>
    <cfRule type="cellIs" dxfId="23" priority="12" operator="equal">
      <formula>"Closed - CP Raised"</formula>
    </cfRule>
    <cfRule type="cellIs" dxfId="22" priority="13" operator="equal">
      <formula>"MIG Form Needed"</formula>
    </cfRule>
    <cfRule type="cellIs" dxfId="21" priority="14" operator="equal">
      <formula>"Open"</formula>
    </cfRule>
    <cfRule type="cellIs" dxfId="20" priority="16" operator="equal">
      <formula>"Work In Progress"</formula>
    </cfRule>
  </conditionalFormatting>
  <conditionalFormatting sqref="A74">
    <cfRule type="cellIs" dxfId="19" priority="6" operator="equal">
      <formula>"Closed"</formula>
    </cfRule>
    <cfRule type="cellIs" dxfId="18" priority="7" operator="equal">
      <formula>"Closed - CP Raised"</formula>
    </cfRule>
    <cfRule type="cellIs" dxfId="17" priority="8" operator="equal">
      <formula>"MIG Form Needed"</formula>
    </cfRule>
    <cfRule type="cellIs" dxfId="16" priority="9" operator="equal">
      <formula>"Open"</formula>
    </cfRule>
    <cfRule type="cellIs" dxfId="15" priority="10" operator="equal">
      <formula>"Work In Progress"</formula>
    </cfRule>
  </conditionalFormatting>
  <conditionalFormatting sqref="A75">
    <cfRule type="cellIs" dxfId="14" priority="1" operator="equal">
      <formula>"Closed"</formula>
    </cfRule>
    <cfRule type="cellIs" dxfId="13" priority="2" operator="equal">
      <formula>"Closed - CP Raised"</formula>
    </cfRule>
    <cfRule type="cellIs" dxfId="12" priority="3" operator="equal">
      <formula>"MIG Form Needed"</formula>
    </cfRule>
    <cfRule type="cellIs" dxfId="11" priority="4" operator="equal">
      <formula>"Open"</formula>
    </cfRule>
    <cfRule type="cellIs" dxfId="10" priority="5" operator="equal">
      <formula>"Work In Progress"</formula>
    </cfRule>
  </conditionalFormatting>
  <pageMargins left="0.70866141732283472" right="0.70866141732283472" top="0.74803149606299213" bottom="0.74803149606299213" header="0.31496062992125984" footer="0.31496062992125984"/>
  <pageSetup paperSize="8" scale="52" fitToHeight="0"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0"/>
  <sheetViews>
    <sheetView zoomScaleNormal="100" workbookViewId="0">
      <selection activeCell="C25" sqref="C25"/>
    </sheetView>
  </sheetViews>
  <sheetFormatPr defaultRowHeight="12" x14ac:dyDescent="0.25"/>
  <cols>
    <col min="1" max="1" width="14.85546875" style="32" customWidth="1"/>
    <col min="2" max="2" width="8.42578125" style="33" customWidth="1"/>
    <col min="3" max="3" width="65.85546875" style="32" customWidth="1"/>
    <col min="4" max="4" width="62.5703125" style="34" customWidth="1"/>
    <col min="5" max="5" width="18.85546875" style="34" customWidth="1"/>
    <col min="6" max="16384" width="9.140625" style="15"/>
  </cols>
  <sheetData>
    <row r="1" spans="1:5" ht="21" x14ac:dyDescent="0.25">
      <c r="A1" s="25" t="s">
        <v>149</v>
      </c>
      <c r="B1" s="22"/>
      <c r="C1" s="15"/>
      <c r="D1" s="18"/>
      <c r="E1" s="18"/>
    </row>
    <row r="2" spans="1:5" x14ac:dyDescent="0.25">
      <c r="A2" s="27" t="s">
        <v>280</v>
      </c>
      <c r="B2" s="22"/>
      <c r="C2" s="15"/>
      <c r="D2" s="18"/>
      <c r="E2" s="18"/>
    </row>
    <row r="3" spans="1:5" x14ac:dyDescent="0.25">
      <c r="A3" s="27"/>
      <c r="B3" s="22"/>
      <c r="C3" s="15"/>
      <c r="D3" s="18"/>
      <c r="E3" s="18"/>
    </row>
    <row r="4" spans="1:5" ht="13.5" customHeight="1" x14ac:dyDescent="0.25">
      <c r="A4" s="20" t="s">
        <v>152</v>
      </c>
      <c r="B4" s="23" t="s">
        <v>277</v>
      </c>
      <c r="C4" s="20" t="s">
        <v>278</v>
      </c>
      <c r="D4" s="21" t="s">
        <v>279</v>
      </c>
      <c r="E4" s="21" t="s">
        <v>260</v>
      </c>
    </row>
    <row r="5" spans="1:5" ht="15.75" customHeight="1" x14ac:dyDescent="0.25">
      <c r="A5" s="16" t="str">
        <f>'Issue Details'!A4</f>
        <v>Work In Progress</v>
      </c>
      <c r="B5" s="24">
        <f>'Issue Details'!B4</f>
        <v>16</v>
      </c>
      <c r="C5" s="17" t="str">
        <f>'Issue Details'!C4</f>
        <v>De-linking</v>
      </c>
      <c r="D5" s="19" t="str">
        <f>'Issue Details'!D4</f>
        <v>open - billing supergroup</v>
      </c>
      <c r="E5" s="19" t="str">
        <f>'Issue Details'!F4</f>
        <v>Billing Group</v>
      </c>
    </row>
    <row r="6" spans="1:5" ht="15.75" customHeight="1" x14ac:dyDescent="0.25">
      <c r="A6" s="16" t="str">
        <f>'Issue Details'!A5</f>
        <v>Work In Progress</v>
      </c>
      <c r="B6" s="24">
        <f>'Issue Details'!B5</f>
        <v>33</v>
      </c>
      <c r="C6" s="17" t="str">
        <f>'Issue Details'!C5</f>
        <v>To review the treatment of asset replacement in CDCM</v>
      </c>
      <c r="D6" s="19" t="str">
        <f>'Issue Details'!D5</f>
        <v>Work In Progress</v>
      </c>
      <c r="E6" s="19">
        <f>'Issue Details'!F5</f>
        <v>0</v>
      </c>
    </row>
    <row r="7" spans="1:5" ht="15.75" customHeight="1" x14ac:dyDescent="0.25">
      <c r="A7" s="16" t="str">
        <f>'Issue Details'!A6</f>
        <v>Work In Progress</v>
      </c>
      <c r="B7" s="24">
        <f>'Issue Details'!B6</f>
        <v>41</v>
      </c>
      <c r="C7" s="17" t="str">
        <f>'Issue Details'!C6</f>
        <v>Customer Contributions common template and mapping to new RIGs data</v>
      </c>
      <c r="D7" s="19" t="str">
        <f>'Issue Details'!D6</f>
        <v>Sub group established</v>
      </c>
      <c r="E7" s="19" t="str">
        <f>'Issue Details'!F6</f>
        <v>Patrick Barnes</v>
      </c>
    </row>
    <row r="8" spans="1:5" ht="15.75" customHeight="1" x14ac:dyDescent="0.25">
      <c r="A8" s="16" t="str">
        <f>'Issue Details'!A7</f>
        <v>Work In Progress</v>
      </c>
      <c r="B8" s="24">
        <f>'Issue Details'!B7</f>
        <v>42</v>
      </c>
      <c r="C8" s="17" t="str">
        <f>'Issue Details'!C7</f>
        <v>EDCM Customer Measure 3 – to assess measures to reduce volatilty</v>
      </c>
      <c r="D8" s="19" t="str">
        <f>'Issue Details'!D7</f>
        <v>Andy Pace leading</v>
      </c>
      <c r="E8" s="19">
        <f>'Issue Details'!F7</f>
        <v>0</v>
      </c>
    </row>
    <row r="9" spans="1:5" ht="15.75" customHeight="1" x14ac:dyDescent="0.25">
      <c r="A9" s="16" t="str">
        <f>'Issue Details'!A8</f>
        <v>Work In Progress</v>
      </c>
      <c r="B9" s="24">
        <f>'Issue Details'!B8</f>
        <v>43</v>
      </c>
      <c r="C9" s="17" t="str">
        <f>'Issue Details'!C8</f>
        <v>EDCM Customer Measure  4 – to provide visibility of cost signals</v>
      </c>
      <c r="D9" s="19" t="str">
        <f>'Issue Details'!D8</f>
        <v>Mo Sukumaran leading</v>
      </c>
      <c r="E9" s="19">
        <f>'Issue Details'!F8</f>
        <v>0</v>
      </c>
    </row>
    <row r="10" spans="1:5" ht="15.75" customHeight="1" x14ac:dyDescent="0.25">
      <c r="A10" s="16" t="str">
        <f>'Issue Details'!A9</f>
        <v>Work In Progress</v>
      </c>
      <c r="B10" s="24">
        <f>'Issue Details'!B9</f>
        <v>46</v>
      </c>
      <c r="C10" s="57" t="str">
        <f>'Issue Details'!C9</f>
        <v>EDCM Development Issue 4 – Capping of LDNO discounts at 100 per cent.</v>
      </c>
      <c r="D10" s="19" t="str">
        <f>'Issue Details'!D9</f>
        <v>Claire Campbell leading</v>
      </c>
      <c r="E10" s="19">
        <f>'Issue Details'!F9</f>
        <v>0</v>
      </c>
    </row>
    <row r="11" spans="1:5" ht="23.25" customHeight="1" x14ac:dyDescent="0.25">
      <c r="A11" s="16" t="str">
        <f>'Issue Details'!A10</f>
        <v>Work In Progress</v>
      </c>
      <c r="B11" s="24">
        <f>'Issue Details'!B10</f>
        <v>47</v>
      </c>
      <c r="C11" s="57" t="str">
        <f>'Issue Details'!C10</f>
        <v>The Application of FCP Charges to Different Customer Categories</v>
      </c>
      <c r="D11" s="19" t="str">
        <f>'Issue Details'!D10</f>
        <v>Pat Wormald leading (this issue has been linked with issue 49)</v>
      </c>
      <c r="E11" s="19">
        <f>'Issue Details'!F10</f>
        <v>0</v>
      </c>
    </row>
    <row r="12" spans="1:5" ht="31.5" customHeight="1" x14ac:dyDescent="0.25">
      <c r="A12" s="16" t="str">
        <f>'Issue Details'!A11</f>
        <v>Work In Progress</v>
      </c>
      <c r="B12" s="24">
        <f>'Issue Details'!B11</f>
        <v>49</v>
      </c>
      <c r="C12" s="57" t="str">
        <f>'Issue Details'!C11</f>
        <v>EDCM Development Issue 3 – Customer Categories – consideration of assets below the voltage of connection</v>
      </c>
      <c r="D12" s="19" t="str">
        <f>'Issue Details'!D11</f>
        <v>Pat Wormald leading (this issue has been linked with issue 47)</v>
      </c>
      <c r="E12" s="19">
        <f>'Issue Details'!F11</f>
        <v>0</v>
      </c>
    </row>
    <row r="13" spans="1:5" ht="23.25" customHeight="1" x14ac:dyDescent="0.25">
      <c r="A13" s="16" t="str">
        <f>'Issue Details'!A12</f>
        <v>Open</v>
      </c>
      <c r="B13" s="24">
        <f>'Issue Details'!B12</f>
        <v>48</v>
      </c>
      <c r="C13" s="17" t="str">
        <f>'Issue Details'!C12</f>
        <v>EDCM Import connections - Treatment of Capitalised O&amp;M</v>
      </c>
      <c r="D13" s="19" t="str">
        <f>'Issue Details'!D12</f>
        <v>Open - to be discussed at April 2013 meeting</v>
      </c>
      <c r="E13" s="19">
        <f>'Issue Details'!F12</f>
        <v>0</v>
      </c>
    </row>
    <row r="14" spans="1:5" ht="15.75" customHeight="1" x14ac:dyDescent="0.25">
      <c r="A14" s="16" t="str">
        <f>'Issue Details'!A13</f>
        <v>Open</v>
      </c>
      <c r="B14" s="24">
        <f>'Issue Details'!B13</f>
        <v>51</v>
      </c>
      <c r="C14" s="17" t="str">
        <f>'Issue Details'!C13</f>
        <v>Modelling of the Impact of RIIO-ED1 on tariffs</v>
      </c>
      <c r="D14" s="19" t="str">
        <f>'Issue Details'!D13</f>
        <v xml:space="preserve">Form recieved </v>
      </c>
      <c r="E14" s="19">
        <f>'Issue Details'!F13</f>
        <v>0</v>
      </c>
    </row>
    <row r="15" spans="1:5" ht="15.75" customHeight="1" x14ac:dyDescent="0.25">
      <c r="A15" s="16" t="str">
        <f>'Issue Details'!A14</f>
        <v>Open</v>
      </c>
      <c r="B15" s="24">
        <f>'Issue Details'!B14</f>
        <v>56</v>
      </c>
      <c r="C15" s="17" t="str">
        <f>'Issue Details'!C14</f>
        <v xml:space="preserve">132/11kV substation connected customers </v>
      </c>
      <c r="D15" s="19" t="str">
        <f>'Issue Details'!D14</f>
        <v>Waiting for Ofgem decision on on a derogation for impacted SEPD customer</v>
      </c>
      <c r="E15" s="19">
        <f>'Issue Details'!F14</f>
        <v>0</v>
      </c>
    </row>
    <row r="16" spans="1:5" ht="15.75" customHeight="1" x14ac:dyDescent="0.25">
      <c r="A16" s="16" t="str">
        <f>'Issue Details'!A15</f>
        <v>Open</v>
      </c>
      <c r="B16" s="24">
        <f>'Issue Details'!B15</f>
        <v>58</v>
      </c>
      <c r="C16" s="17" t="str">
        <f>'Issue Details'!C15</f>
        <v xml:space="preserve">DCC Costs </v>
      </c>
      <c r="D16" s="19" t="str">
        <f>'Issue Details'!D15</f>
        <v xml:space="preserve">Form recieved </v>
      </c>
      <c r="E16" s="19">
        <f>'Issue Details'!F15</f>
        <v>0</v>
      </c>
    </row>
    <row r="17" spans="1:5" ht="15.75" customHeight="1" x14ac:dyDescent="0.25">
      <c r="A17" s="16" t="str">
        <f>'Issue Details'!A16</f>
        <v>Open</v>
      </c>
      <c r="B17" s="24">
        <f>'Issue Details'!B16</f>
        <v>59</v>
      </c>
      <c r="C17" s="17" t="str">
        <f>'Issue Details'!C16</f>
        <v>DUoS charges for Full Settlements metered connections on Licence Exempt Networks</v>
      </c>
      <c r="D17" s="19" t="str">
        <f>'Issue Details'!D16</f>
        <v xml:space="preserve">Form recieved </v>
      </c>
      <c r="E17" s="19">
        <f>'Issue Details'!F16</f>
        <v>0</v>
      </c>
    </row>
    <row r="18" spans="1:5" ht="15.75" customHeight="1" x14ac:dyDescent="0.25">
      <c r="A18" s="16" t="str">
        <f>'Issue Details'!A17</f>
        <v>Open</v>
      </c>
      <c r="B18" s="24">
        <f>'Issue Details'!B17</f>
        <v>62</v>
      </c>
      <c r="C18" s="17" t="str">
        <f>'Issue Details'!C17</f>
        <v>Derivation of EDCM Revenue Target</v>
      </c>
      <c r="D18" s="19" t="str">
        <f>'Issue Details'!D17</f>
        <v xml:space="preserve">Form received </v>
      </c>
      <c r="E18" s="19">
        <f>'Issue Details'!F17</f>
        <v>0</v>
      </c>
    </row>
    <row r="19" spans="1:5" ht="15.75" customHeight="1" x14ac:dyDescent="0.25">
      <c r="A19" s="16" t="str">
        <f>'Issue Details'!A50</f>
        <v>Closed - CP Raised</v>
      </c>
      <c r="B19" s="24">
        <f>'Issue Details'!B50</f>
        <v>63</v>
      </c>
      <c r="C19" s="17" t="str">
        <f>'Issue Details'!C50</f>
        <v>The FCP and LRIC elements of the EDCM for demand are unfair</v>
      </c>
      <c r="D19" s="19" t="str">
        <f>'Issue Details'!D50</f>
        <v xml:space="preserve">Form received </v>
      </c>
      <c r="E19" s="19">
        <f>'Issue Details'!F50</f>
        <v>0</v>
      </c>
    </row>
    <row r="20" spans="1:5" ht="15.75" customHeight="1" x14ac:dyDescent="0.25">
      <c r="A20" s="16" t="str">
        <f>'Issue Details'!A18</f>
        <v>Open</v>
      </c>
      <c r="B20" s="24">
        <f>'Issue Details'!B18</f>
        <v>64</v>
      </c>
      <c r="C20" s="17" t="str">
        <f>'Issue Details'!C18</f>
        <v>EDCM double charging</v>
      </c>
      <c r="D20" s="19" t="str">
        <f>'Issue Details'!D18</f>
        <v xml:space="preserve">Form received </v>
      </c>
      <c r="E20" s="19">
        <f>'Issue Details'!F18</f>
        <v>0</v>
      </c>
    </row>
    <row r="21" spans="1:5" ht="15.75" customHeight="1" x14ac:dyDescent="0.25">
      <c r="A21" s="16" t="str">
        <f>'Issue Details'!A19</f>
        <v>Open</v>
      </c>
      <c r="B21" s="24">
        <f>'Issue Details'!B19</f>
        <v>66</v>
      </c>
      <c r="C21" s="17" t="str">
        <f>'Issue Details'!C19</f>
        <v xml:space="preserve">Calculation and application of IDNO discounts </v>
      </c>
      <c r="D21" s="19" t="str">
        <f>'Issue Details'!D19</f>
        <v xml:space="preserve">Form received </v>
      </c>
      <c r="E21" s="19">
        <f>'Issue Details'!F19</f>
        <v>0</v>
      </c>
    </row>
    <row r="22" spans="1:5" ht="24" customHeight="1" x14ac:dyDescent="0.25">
      <c r="A22" s="16" t="str">
        <f>'Issue Details'!A20</f>
        <v>Open</v>
      </c>
      <c r="B22" s="24">
        <f>'Issue Details'!B20</f>
        <v>67</v>
      </c>
      <c r="C22" s="17" t="str">
        <f>'Issue Details'!C20</f>
        <v xml:space="preserve">Review of EDCM generation target revenue – as result of RIIO ED1 initial proposals </v>
      </c>
      <c r="D22" s="19" t="str">
        <f>'Issue Details'!D20</f>
        <v xml:space="preserve">Form received </v>
      </c>
      <c r="E22" s="19">
        <f>'Issue Details'!F20</f>
        <v>0</v>
      </c>
    </row>
    <row r="23" spans="1:5" ht="15.75" customHeight="1" x14ac:dyDescent="0.25">
      <c r="A23" s="16" t="str">
        <f>'Issue Details'!A21</f>
        <v>Open</v>
      </c>
      <c r="B23" s="24">
        <f>'Issue Details'!B21</f>
        <v>68</v>
      </c>
      <c r="C23" s="17" t="str">
        <f>'Issue Details'!C21</f>
        <v>Portfolio Billing</v>
      </c>
      <c r="D23" s="19" t="str">
        <f>'Issue Details'!D21</f>
        <v>Wendy Mantle has drafted CP</v>
      </c>
      <c r="E23" s="19" t="str">
        <f>'Issue Details'!F21</f>
        <v>WM progressing</v>
      </c>
    </row>
    <row r="24" spans="1:5" ht="17.25" customHeight="1" x14ac:dyDescent="0.25">
      <c r="A24" s="16" t="str">
        <f>'Issue Details'!A22</f>
        <v>Open</v>
      </c>
      <c r="B24" s="24">
        <f>'Issue Details'!B22</f>
        <v>69</v>
      </c>
      <c r="C24" s="17" t="str">
        <f>'Issue Details'!C22</f>
        <v>Allocation of reinforcement costs</v>
      </c>
      <c r="D24" s="19" t="str">
        <f>'Issue Details'!D22</f>
        <v>Form received from Mike Harding</v>
      </c>
      <c r="E24" s="19">
        <f>'Issue Details'!F22</f>
        <v>0</v>
      </c>
    </row>
    <row r="25" spans="1:5" ht="17.25" customHeight="1" x14ac:dyDescent="0.25">
      <c r="A25" s="16" t="str">
        <f>'Issue Details'!A77</f>
        <v>Closed</v>
      </c>
      <c r="B25" s="24">
        <f>'Issue Details'!B77</f>
        <v>70</v>
      </c>
      <c r="C25" s="17" t="str">
        <f>'Issue Details'!C77</f>
        <v>EDCM transparency</v>
      </c>
      <c r="D25" s="19" t="str">
        <f>'Issue Details'!D77</f>
        <v>Open</v>
      </c>
      <c r="E25" s="19">
        <f>'Issue Details'!F77</f>
        <v>0</v>
      </c>
    </row>
    <row r="26" spans="1:5" ht="15.75" customHeight="1" x14ac:dyDescent="0.25">
      <c r="A26" s="16" t="str">
        <f>'Issue Details'!A23</f>
        <v>MIG Form Needed</v>
      </c>
      <c r="B26" s="24">
        <f>'Issue Details'!B23</f>
        <v>0</v>
      </c>
      <c r="C26" s="17" t="str">
        <f>'Issue Details'!C23</f>
        <v>Combining method M and extended method M and mapping to new RRP tables</v>
      </c>
      <c r="D26" s="19" t="str">
        <f>'Issue Details'!D23</f>
        <v xml:space="preserve">MIG form needed </v>
      </c>
      <c r="E26" s="19">
        <f>'Issue Details'!F23</f>
        <v>0</v>
      </c>
    </row>
    <row r="27" spans="1:5" ht="15.75" customHeight="1" x14ac:dyDescent="0.25">
      <c r="A27" s="16" t="str">
        <f>'Issue Details'!A24</f>
        <v>Closed - CP Raised</v>
      </c>
      <c r="B27" s="24">
        <f>'Issue Details'!B24</f>
        <v>1</v>
      </c>
      <c r="C27" s="17" t="str">
        <f>'Issue Details'!C24</f>
        <v>Commonality of the network (500MW) Model</v>
      </c>
      <c r="D27" s="19" t="str">
        <f>'Issue Details'!D24</f>
        <v>DCP 133</v>
      </c>
      <c r="E27" s="19">
        <f>'Issue Details'!F24</f>
        <v>0</v>
      </c>
    </row>
    <row r="28" spans="1:5" ht="15.75" customHeight="1" x14ac:dyDescent="0.25">
      <c r="A28" s="16" t="str">
        <f>'Issue Details'!A25</f>
        <v>Closed - CP Raised</v>
      </c>
      <c r="B28" s="24">
        <f>'Issue Details'!B25</f>
        <v>5</v>
      </c>
      <c r="C28" s="17" t="str">
        <f>'Issue Details'!C25</f>
        <v xml:space="preserve">IDNO charging allocation of cost to HV connected IDNOs with LV end users </v>
      </c>
      <c r="D28" s="19" t="str">
        <f>'Issue Details'!D25</f>
        <v>DCP71A</v>
      </c>
      <c r="E28" s="19">
        <f>'Issue Details'!F25</f>
        <v>0</v>
      </c>
    </row>
    <row r="29" spans="1:5" ht="15.75" customHeight="1" x14ac:dyDescent="0.25">
      <c r="A29" s="16" t="str">
        <f>'Issue Details'!A26</f>
        <v>Closed - CP Raised</v>
      </c>
      <c r="B29" s="24">
        <f>'Issue Details'!B26</f>
        <v>8</v>
      </c>
      <c r="C29" s="17" t="str">
        <f>'Issue Details'!C26</f>
        <v>CDCM number changes e.g. 6.9%</v>
      </c>
      <c r="D29" s="19" t="str">
        <f>'Issue Details'!D26</f>
        <v>DCP077</v>
      </c>
      <c r="E29" s="19">
        <f>'Issue Details'!F26</f>
        <v>0</v>
      </c>
    </row>
    <row r="30" spans="1:5" ht="14.25" customHeight="1" x14ac:dyDescent="0.25">
      <c r="A30" s="16" t="str">
        <f>'Issue Details'!A27</f>
        <v>Closed - CP Raised</v>
      </c>
      <c r="B30" s="24">
        <f>'Issue Details'!B27</f>
        <v>13</v>
      </c>
      <c r="C30" s="17" t="str">
        <f>'Issue Details'!C27</f>
        <v>HH generation intermittent / non-intermittent tariffs</v>
      </c>
      <c r="D30" s="19" t="str">
        <f>'Issue Details'!D27</f>
        <v>DCP108</v>
      </c>
      <c r="E30" s="19">
        <f>'Issue Details'!F27</f>
        <v>0</v>
      </c>
    </row>
    <row r="31" spans="1:5" ht="14.25" customHeight="1" x14ac:dyDescent="0.25">
      <c r="A31" s="16" t="str">
        <f>'Issue Details'!A28</f>
        <v>Closed - CP Raised</v>
      </c>
      <c r="B31" s="24">
        <f>'Issue Details'!B28</f>
        <v>15</v>
      </c>
      <c r="C31" s="17" t="str">
        <f>'Issue Details'!C28</f>
        <v>Time of day time bands to Seasonal time of day time bands.</v>
      </c>
      <c r="D31" s="19" t="str">
        <f>'Issue Details'!D28</f>
        <v>DCP169</v>
      </c>
      <c r="E31" s="19">
        <f>'Issue Details'!F28</f>
        <v>0</v>
      </c>
    </row>
    <row r="32" spans="1:5" ht="14.25" customHeight="1" x14ac:dyDescent="0.25">
      <c r="A32" s="16" t="str">
        <f>'Issue Details'!A29</f>
        <v>Closed - CP Raised</v>
      </c>
      <c r="B32" s="24">
        <f>'Issue Details'!B29</f>
        <v>19</v>
      </c>
      <c r="C32" s="17" t="str">
        <f>'Issue Details'!C29</f>
        <v>Charging of reactive energy where there is no reactive data</v>
      </c>
      <c r="D32" s="19" t="str">
        <f>'Issue Details'!D29</f>
        <v xml:space="preserve"> Billing supergroup</v>
      </c>
      <c r="E32" s="19">
        <f>'Issue Details'!F29</f>
        <v>0</v>
      </c>
    </row>
    <row r="33" spans="1:5" ht="14.25" customHeight="1" x14ac:dyDescent="0.25">
      <c r="A33" s="16" t="str">
        <f>'Issue Details'!A30</f>
        <v>Closed - CP Raised</v>
      </c>
      <c r="B33" s="24">
        <f>'Issue Details'!B30</f>
        <v>23</v>
      </c>
      <c r="C33" s="17" t="str">
        <f>'Issue Details'!C30</f>
        <v>CDCM Mid year tariff model</v>
      </c>
      <c r="D33" s="19" t="str">
        <f>'Issue Details'!D30</f>
        <v>DCP88</v>
      </c>
      <c r="E33" s="19">
        <f>'Issue Details'!F30</f>
        <v>0</v>
      </c>
    </row>
    <row r="34" spans="1:5" ht="14.25" customHeight="1" x14ac:dyDescent="0.25">
      <c r="A34" s="16" t="str">
        <f>'Issue Details'!A31</f>
        <v>Closed - CP Raised</v>
      </c>
      <c r="B34" s="24">
        <f>'Issue Details'!B31</f>
        <v>24</v>
      </c>
      <c r="C34" s="17" t="str">
        <f>'Issue Details'!C31</f>
        <v>CDCM model custom format display issue</v>
      </c>
      <c r="D34" s="19" t="str">
        <f>'Issue Details'!D31</f>
        <v>DCP88</v>
      </c>
      <c r="E34" s="19">
        <f>'Issue Details'!F31</f>
        <v>0</v>
      </c>
    </row>
    <row r="35" spans="1:5" ht="14.25" customHeight="1" x14ac:dyDescent="0.25">
      <c r="A35" s="16" t="str">
        <f>'Issue Details'!A32</f>
        <v>Closed - CP Raised</v>
      </c>
      <c r="B35" s="24">
        <f>'Issue Details'!B32</f>
        <v>27</v>
      </c>
      <c r="C35" s="17" t="str">
        <f>'Issue Details'!C32</f>
        <v>Excessive charges in red time band</v>
      </c>
      <c r="D35" s="19" t="str">
        <f>'Issue Details'!D32</f>
        <v>DCP123</v>
      </c>
      <c r="E35" s="19">
        <f>'Issue Details'!F32</f>
        <v>0</v>
      </c>
    </row>
    <row r="36" spans="1:5" ht="14.25" customHeight="1" x14ac:dyDescent="0.25">
      <c r="A36" s="16" t="str">
        <f>'Issue Details'!A33</f>
        <v>Closed - CP Raised</v>
      </c>
      <c r="B36" s="24">
        <f>'Issue Details'!B33</f>
        <v>31</v>
      </c>
      <c r="C36" s="17" t="str">
        <f>'Issue Details'!C33</f>
        <v>To bring the Price Control Disaggregation Model (Method M) under DCUSA governance</v>
      </c>
      <c r="D36" s="19" t="str">
        <f>'Issue Details'!D33</f>
        <v>DCP 128</v>
      </c>
      <c r="E36" s="19">
        <f>'Issue Details'!F33</f>
        <v>0</v>
      </c>
    </row>
    <row r="37" spans="1:5" ht="14.25" customHeight="1" x14ac:dyDescent="0.25">
      <c r="A37" s="16" t="str">
        <f>'Issue Details'!A34</f>
        <v>Closed - CP Raised</v>
      </c>
      <c r="B37" s="24">
        <f>'Issue Details'!B34</f>
        <v>32</v>
      </c>
      <c r="C37" s="17" t="str">
        <f>'Issue Details'!C34</f>
        <v>To bring the EDCM Price Control Disaggregation Model (Extended Method M) under DCUSA governance</v>
      </c>
      <c r="D37" s="19" t="str">
        <f>'Issue Details'!D34</f>
        <v>DCP 129</v>
      </c>
      <c r="E37" s="19">
        <f>'Issue Details'!F34</f>
        <v>0</v>
      </c>
    </row>
    <row r="38" spans="1:5" ht="14.25" customHeight="1" x14ac:dyDescent="0.25">
      <c r="A38" s="16" t="str">
        <f>'Issue Details'!A35</f>
        <v>Closed - CP Raised</v>
      </c>
      <c r="B38" s="24">
        <f>'Issue Details'!B35</f>
        <v>34</v>
      </c>
      <c r="C38" s="17" t="str">
        <f>'Issue Details'!C35</f>
        <v>Improving the predictability and transparency of CDCM inputs</v>
      </c>
      <c r="D38" s="19" t="str">
        <f>'Issue Details'!D35</f>
        <v>DCP 131</v>
      </c>
      <c r="E38" s="19">
        <f>'Issue Details'!F35</f>
        <v>0</v>
      </c>
    </row>
    <row r="39" spans="1:5" ht="14.25" customHeight="1" x14ac:dyDescent="0.25">
      <c r="A39" s="16" t="str">
        <f>'Issue Details'!A36</f>
        <v>Closed - CP Raised</v>
      </c>
      <c r="B39" s="24">
        <f>'Issue Details'!B36</f>
        <v>35</v>
      </c>
      <c r="C39" s="17" t="str">
        <f>'Issue Details'!C36</f>
        <v>Improving the transparency of CDCM target revenue</v>
      </c>
      <c r="D39" s="19" t="str">
        <f>'Issue Details'!D36</f>
        <v>DCP 132</v>
      </c>
      <c r="E39" s="19">
        <f>'Issue Details'!F36</f>
        <v>0</v>
      </c>
    </row>
    <row r="40" spans="1:5" ht="14.25" customHeight="1" x14ac:dyDescent="0.25">
      <c r="A40" s="16" t="str">
        <f>'Issue Details'!A37</f>
        <v>Closed - CP Raised</v>
      </c>
      <c r="B40" s="24">
        <f>'Issue Details'!B37</f>
        <v>36</v>
      </c>
      <c r="C40" s="17" t="str">
        <f>'Issue Details'!C37</f>
        <v>Improving the stability and predictability of CDCM model inputs</v>
      </c>
      <c r="D40" s="19" t="str">
        <f>'Issue Details'!D37</f>
        <v>DCP136</v>
      </c>
      <c r="E40" s="19">
        <f>'Issue Details'!F37</f>
        <v>0</v>
      </c>
    </row>
    <row r="41" spans="1:5" ht="14.25" customHeight="1" x14ac:dyDescent="0.25">
      <c r="A41" s="16" t="str">
        <f>'Issue Details'!A38</f>
        <v>Closed - CP Raised</v>
      </c>
      <c r="B41" s="24">
        <f>'Issue Details'!B38</f>
        <v>37</v>
      </c>
      <c r="C41" s="17" t="str">
        <f>'Issue Details'!C38</f>
        <v>Improving commonality in HH data estimation applied by DNOs and prohibiting penal charges in the CDCM</v>
      </c>
      <c r="D41" s="19" t="str">
        <f>'Issue Details'!D38</f>
        <v>open - billing supergroup</v>
      </c>
      <c r="E41" s="19">
        <f>'Issue Details'!F38</f>
        <v>0</v>
      </c>
    </row>
    <row r="42" spans="1:5" ht="14.25" customHeight="1" x14ac:dyDescent="0.25">
      <c r="A42" s="16" t="str">
        <f>'Issue Details'!A39</f>
        <v>Closed - CP Raised</v>
      </c>
      <c r="B42" s="24">
        <f>'Issue Details'!B39</f>
        <v>38</v>
      </c>
      <c r="C42" s="17" t="str">
        <f>'Issue Details'!C39</f>
        <v>Improving commonality in the application of the CDCM</v>
      </c>
      <c r="D42" s="19" t="str">
        <f>'Issue Details'!D39</f>
        <v>open - billing supergroup</v>
      </c>
      <c r="E42" s="19">
        <f>'Issue Details'!F39</f>
        <v>0</v>
      </c>
    </row>
    <row r="43" spans="1:5" ht="14.25" customHeight="1" x14ac:dyDescent="0.25">
      <c r="A43" s="16" t="str">
        <f>'Issue Details'!A40</f>
        <v>Closed - CP Raised</v>
      </c>
      <c r="B43" s="24">
        <f>'Issue Details'!B40</f>
        <v>39</v>
      </c>
      <c r="C43" s="17" t="str">
        <f>'Issue Details'!C40</f>
        <v>CDCM charges - 1st April 2012</v>
      </c>
      <c r="D43" s="19" t="str">
        <f>'Issue Details'!D40</f>
        <v>DCP135</v>
      </c>
      <c r="E43" s="19">
        <f>'Issue Details'!F40</f>
        <v>0</v>
      </c>
    </row>
    <row r="44" spans="1:5" ht="14.25" customHeight="1" x14ac:dyDescent="0.25">
      <c r="A44" s="16" t="str">
        <f>'Issue Details'!A41</f>
        <v>Closed - CP Raised</v>
      </c>
      <c r="B44" s="24">
        <f>'Issue Details'!B41</f>
        <v>40</v>
      </c>
      <c r="C44" s="17" t="str">
        <f>'Issue Details'!C41</f>
        <v>Implementation of notice in DCUSA for changes to distribution time-bands</v>
      </c>
      <c r="D44" s="19" t="str">
        <f>'Issue Details'!D41</f>
        <v>DCP 134</v>
      </c>
      <c r="E44" s="19">
        <f>'Issue Details'!F41</f>
        <v>0</v>
      </c>
    </row>
    <row r="45" spans="1:5" ht="14.25" customHeight="1" x14ac:dyDescent="0.25">
      <c r="A45" s="16" t="str">
        <f>'Issue Details'!A42</f>
        <v>Closed - CP Raised</v>
      </c>
      <c r="B45" s="24">
        <f>'Issue Details'!B42</f>
        <v>44</v>
      </c>
      <c r="C45" s="17" t="str">
        <f>'Issue Details'!C42</f>
        <v>EDCM Development Issue 1 – Consideration of peak time reactive flows</v>
      </c>
      <c r="D45" s="19" t="str">
        <f>'Issue Details'!D42</f>
        <v>DCP 183 Raised</v>
      </c>
      <c r="E45" s="19" t="str">
        <f>'Issue Details'!F42</f>
        <v>DCP 183 Raised</v>
      </c>
    </row>
    <row r="46" spans="1:5" ht="14.25" customHeight="1" x14ac:dyDescent="0.25">
      <c r="A46" s="16" t="str">
        <f>'Issue Details'!A43</f>
        <v>Closed - CP Raised</v>
      </c>
      <c r="B46" s="24">
        <f>'Issue Details'!B43</f>
        <v>45</v>
      </c>
      <c r="C46" s="17" t="str">
        <f>'Issue Details'!C43</f>
        <v>EDCM Development Issue 2 – LDNO discount on 20% of residual revenue</v>
      </c>
      <c r="D46" s="19" t="str">
        <f>'Issue Details'!D43</f>
        <v>DCP 185 Raised</v>
      </c>
      <c r="E46" s="19" t="str">
        <f>'Issue Details'!F43</f>
        <v>DCP 185 Raised</v>
      </c>
    </row>
    <row r="47" spans="1:5" ht="14.25" customHeight="1" x14ac:dyDescent="0.25">
      <c r="A47" s="16" t="str">
        <f>'Issue Details'!A44</f>
        <v>Closed - CP Raised</v>
      </c>
      <c r="B47" s="24">
        <f>'Issue Details'!B44</f>
        <v>50</v>
      </c>
      <c r="C47" s="17" t="str">
        <f>'Issue Details'!C44</f>
        <v>Removal of HVS tariffs in the CDCM</v>
      </c>
      <c r="D47" s="19" t="str">
        <f>'Issue Details'!D44</f>
        <v>Closed - DCP 163 Raised</v>
      </c>
      <c r="E47" s="19">
        <f>'Issue Details'!F44</f>
        <v>0</v>
      </c>
    </row>
    <row r="48" spans="1:5" ht="14.25" customHeight="1" x14ac:dyDescent="0.25">
      <c r="A48" s="16" t="str">
        <f>'Issue Details'!A45</f>
        <v>Closed - CP Raised</v>
      </c>
      <c r="B48" s="24">
        <f>'Issue Details'!B45</f>
        <v>53</v>
      </c>
      <c r="C48" s="17" t="str">
        <f>'Issue Details'!C45</f>
        <v>Application of the LV/HV Sub tariff for half hourly supplies</v>
      </c>
      <c r="D48" s="19" t="str">
        <f>'Issue Details'!D45</f>
        <v>DCP174</v>
      </c>
      <c r="E48" s="19">
        <f>'Issue Details'!F45</f>
        <v>0</v>
      </c>
    </row>
    <row r="49" spans="1:5" ht="13.5" customHeight="1" x14ac:dyDescent="0.25">
      <c r="A49" s="16" t="str">
        <f>'Issue Details'!A46</f>
        <v>Closed - CP Raised</v>
      </c>
      <c r="B49" s="24">
        <f>'Issue Details'!B46</f>
        <v>54</v>
      </c>
      <c r="C49" s="17" t="str">
        <f>'Issue Details'!C46</f>
        <v>Qualification for the LV/HV Sub tariff for half hourly supplies</v>
      </c>
      <c r="D49" s="19" t="str">
        <f>'Issue Details'!D46</f>
        <v>DCP174</v>
      </c>
      <c r="E49" s="19">
        <f>'Issue Details'!F46</f>
        <v>0</v>
      </c>
    </row>
    <row r="50" spans="1:5" ht="13.5" customHeight="1" x14ac:dyDescent="0.25">
      <c r="A50" s="16" t="str">
        <f>'Issue Details'!A47</f>
        <v>Closed - CP Raised</v>
      </c>
      <c r="B50" s="24">
        <f>'Issue Details'!B47</f>
        <v>55</v>
      </c>
      <c r="C50" s="17" t="str">
        <f>'Issue Details'!C47</f>
        <v>Timeline for DCUSA change proposals</v>
      </c>
      <c r="D50" s="19" t="str">
        <f>'Issue Details'!D47</f>
        <v>Closed - DCP 164 Raised</v>
      </c>
      <c r="E50" s="19">
        <f>'Issue Details'!F47</f>
        <v>0</v>
      </c>
    </row>
    <row r="51" spans="1:5" ht="13.5" customHeight="1" x14ac:dyDescent="0.25">
      <c r="A51" s="16" t="str">
        <f>'Issue Details'!A48</f>
        <v>Closed - CP Raised</v>
      </c>
      <c r="B51" s="24">
        <f>'Issue Details'!B48</f>
        <v>57</v>
      </c>
      <c r="C51" s="17" t="str">
        <f>'Issue Details'!C48</f>
        <v>Calculation of excess capacity charges</v>
      </c>
      <c r="D51" s="19" t="str">
        <f>'Issue Details'!D48</f>
        <v>Closed - DCP 161 Raised</v>
      </c>
      <c r="E51" s="19">
        <f>'Issue Details'!F48</f>
        <v>0</v>
      </c>
    </row>
    <row r="52" spans="1:5" ht="13.5" customHeight="1" x14ac:dyDescent="0.25">
      <c r="A52" s="16" t="str">
        <f>'Issue Details'!A49</f>
        <v>Closed - CP Raised</v>
      </c>
      <c r="B52" s="24">
        <f>'Issue Details'!B49</f>
        <v>60</v>
      </c>
      <c r="C52" s="17" t="str">
        <f>'Issue Details'!C49</f>
        <v>Further reduction in the volatility of Use of System Charges</v>
      </c>
      <c r="D52" s="19" t="str">
        <f>'Issue Details'!D49</f>
        <v>Closed - DCP 178 &amp; 180 Raised</v>
      </c>
      <c r="E52" s="19">
        <f>'Issue Details'!F49</f>
        <v>0</v>
      </c>
    </row>
    <row r="53" spans="1:5" ht="24" x14ac:dyDescent="0.25">
      <c r="A53" s="16" t="str">
        <f>'Issue Details'!A51</f>
        <v>Closed - CP Raised</v>
      </c>
      <c r="B53" s="24" t="str">
        <f>'Issue Details'!B51</f>
        <v>10 (inc 4)</v>
      </c>
      <c r="C53" s="17" t="str">
        <f>'Issue Details'!C51</f>
        <v>Generation Dominated Areas (GDA)</v>
      </c>
      <c r="D53" s="19" t="str">
        <f>'Issue Details'!D51</f>
        <v>DCP 137</v>
      </c>
      <c r="E53" s="19">
        <f>'Issue Details'!F51</f>
        <v>0</v>
      </c>
    </row>
    <row r="54" spans="1:5" ht="24" x14ac:dyDescent="0.25">
      <c r="A54" s="16" t="str">
        <f>'Issue Details'!A52</f>
        <v>Closed - CP Raised</v>
      </c>
      <c r="B54" s="24" t="str">
        <f>'Issue Details'!B52</f>
        <v>6 &amp; 9</v>
      </c>
      <c r="C54" s="17" t="str">
        <f>'Issue Details'!C52</f>
        <v>Input data standardisation and provision of greater information and reduction of volatility in the cdcm</v>
      </c>
      <c r="D54" s="19">
        <f>'Issue Details'!D52</f>
        <v>0</v>
      </c>
      <c r="E54" s="19">
        <f>'Issue Details'!F52</f>
        <v>0</v>
      </c>
    </row>
    <row r="55" spans="1:5" ht="13.5" customHeight="1" x14ac:dyDescent="0.25">
      <c r="A55" s="16" t="str">
        <f>'Issue Details'!A53</f>
        <v>Closed</v>
      </c>
      <c r="B55" s="24">
        <f>'Issue Details'!B53</f>
        <v>2</v>
      </c>
      <c r="C55" s="17" t="str">
        <f>'Issue Details'!C53</f>
        <v>Standing charge factors</v>
      </c>
      <c r="D55" s="19" t="str">
        <f>'Issue Details'!D53</f>
        <v>2/12/22 wkg group</v>
      </c>
      <c r="E55" s="19">
        <f>'Issue Details'!F53</f>
        <v>0</v>
      </c>
    </row>
    <row r="56" spans="1:5" ht="13.5" customHeight="1" x14ac:dyDescent="0.25">
      <c r="A56" s="16" t="str">
        <f>'Issue Details'!A54</f>
        <v>Closed</v>
      </c>
      <c r="B56" s="24">
        <f>'Issue Details'!B54</f>
        <v>3</v>
      </c>
      <c r="C56" s="17" t="str">
        <f>'Issue Details'!C54</f>
        <v>Reactive proxy data</v>
      </c>
      <c r="D56" s="19" t="str">
        <f>'Issue Details'!D54</f>
        <v>Closed</v>
      </c>
      <c r="E56" s="19">
        <f>'Issue Details'!F54</f>
        <v>0</v>
      </c>
    </row>
    <row r="57" spans="1:5" ht="13.5" customHeight="1" x14ac:dyDescent="0.25">
      <c r="A57" s="16" t="str">
        <f>'Issue Details'!A55</f>
        <v>Closed</v>
      </c>
      <c r="B57" s="24">
        <f>'Issue Details'!B55</f>
        <v>4</v>
      </c>
      <c r="C57" s="17" t="str">
        <f>'Issue Details'!C55</f>
        <v>Justification of non-scaling Generator Scaling</v>
      </c>
      <c r="D57" s="19" t="str">
        <f>'Issue Details'!D55</f>
        <v>in GDA group</v>
      </c>
      <c r="E57" s="19">
        <f>'Issue Details'!F55</f>
        <v>0</v>
      </c>
    </row>
    <row r="58" spans="1:5" ht="13.5" customHeight="1" x14ac:dyDescent="0.25">
      <c r="A58" s="16" t="str">
        <f>'Issue Details'!A56</f>
        <v>Closed</v>
      </c>
      <c r="B58" s="24">
        <f>'Issue Details'!B56</f>
        <v>9</v>
      </c>
      <c r="C58" s="17" t="str">
        <f>'Issue Details'!C56</f>
        <v>Reduction of volatility in the CDCM</v>
      </c>
      <c r="D58" s="19" t="str">
        <f>'Issue Details'!D56</f>
        <v>DCP86/87</v>
      </c>
      <c r="E58" s="19">
        <f>'Issue Details'!F56</f>
        <v>0</v>
      </c>
    </row>
    <row r="59" spans="1:5" ht="13.5" customHeight="1" x14ac:dyDescent="0.25">
      <c r="A59" s="16" t="str">
        <f>'Issue Details'!A57</f>
        <v>Closed</v>
      </c>
      <c r="B59" s="24">
        <f>'Issue Details'!B57</f>
        <v>14</v>
      </c>
      <c r="C59" s="17" t="str">
        <f>'Issue Details'!C57</f>
        <v>UMSO Administration charges</v>
      </c>
      <c r="D59" s="19" t="str">
        <f>'Issue Details'!D57</f>
        <v>closed</v>
      </c>
      <c r="E59" s="19">
        <f>'Issue Details'!F57</f>
        <v>0</v>
      </c>
    </row>
    <row r="60" spans="1:5" ht="13.5" customHeight="1" x14ac:dyDescent="0.25">
      <c r="A60" s="16" t="str">
        <f>'Issue Details'!A58</f>
        <v>Closed</v>
      </c>
      <c r="B60" s="24">
        <f>'Issue Details'!B58</f>
        <v>17</v>
      </c>
      <c r="C60" s="17" t="str">
        <f>'Issue Details'!C58</f>
        <v>De-energised site charges.</v>
      </c>
      <c r="D60" s="19" t="str">
        <f>'Issue Details'!D58</f>
        <v>working group (DCPs 114 &amp; 115 raised to address capacity management issues)</v>
      </c>
      <c r="E60" s="19">
        <f>'Issue Details'!F58</f>
        <v>0</v>
      </c>
    </row>
    <row r="61" spans="1:5" ht="13.5" customHeight="1" x14ac:dyDescent="0.25">
      <c r="A61" s="16" t="str">
        <f>'Issue Details'!A59</f>
        <v>Closed</v>
      </c>
      <c r="B61" s="24">
        <f>'Issue Details'!B59</f>
        <v>18</v>
      </c>
      <c r="C61" s="17" t="str">
        <f>'Issue Details'!C59</f>
        <v xml:space="preserve">HV Sub &amp; LV Sub additional IDNO connection points. </v>
      </c>
      <c r="D61" s="19" t="str">
        <f>'Issue Details'!D59</f>
        <v>closed</v>
      </c>
      <c r="E61" s="19">
        <f>'Issue Details'!F59</f>
        <v>0</v>
      </c>
    </row>
    <row r="62" spans="1:5" ht="13.5" customHeight="1" x14ac:dyDescent="0.25">
      <c r="A62" s="16" t="str">
        <f>'Issue Details'!A60</f>
        <v>Closed</v>
      </c>
      <c r="B62" s="24">
        <f>'Issue Details'!B60</f>
        <v>20</v>
      </c>
      <c r="C62" s="17" t="str">
        <f>'Issue Details'!C60</f>
        <v xml:space="preserve">Disproportionate increase of revenue.  </v>
      </c>
      <c r="D62" s="19" t="str">
        <f>'Issue Details'!D60</f>
        <v>closed</v>
      </c>
      <c r="E62" s="19">
        <f>'Issue Details'!F60</f>
        <v>0</v>
      </c>
    </row>
    <row r="63" spans="1:5" ht="13.5" customHeight="1" x14ac:dyDescent="0.25">
      <c r="A63" s="16" t="str">
        <f>'Issue Details'!A61</f>
        <v>Closed</v>
      </c>
      <c r="B63" s="24">
        <f>'Issue Details'!B61</f>
        <v>21</v>
      </c>
      <c r="C63" s="17" t="str">
        <f>'Issue Details'!C61</f>
        <v>UMS Tariffs</v>
      </c>
      <c r="D63" s="19" t="str">
        <f>'Issue Details'!D61</f>
        <v>closed (part of 2/12/22 group)</v>
      </c>
      <c r="E63" s="19">
        <f>'Issue Details'!F61</f>
        <v>0</v>
      </c>
    </row>
    <row r="64" spans="1:5" ht="13.5" customHeight="1" x14ac:dyDescent="0.25">
      <c r="A64" s="16" t="str">
        <f>'Issue Details'!A62</f>
        <v>Closed</v>
      </c>
      <c r="B64" s="24">
        <f>'Issue Details'!B62</f>
        <v>25</v>
      </c>
      <c r="C64" s="17" t="str">
        <f>'Issue Details'!C62</f>
        <v>LDNO tariffs for EHV Connected Networks</v>
      </c>
      <c r="D64" s="19" t="str">
        <f>'Issue Details'!D62</f>
        <v>closed</v>
      </c>
      <c r="E64" s="19">
        <f>'Issue Details'!F62</f>
        <v>0</v>
      </c>
    </row>
    <row r="65" spans="1:6" ht="14.25" customHeight="1" x14ac:dyDescent="0.25">
      <c r="A65" s="16" t="str">
        <f>'Issue Details'!A63</f>
        <v>Closed</v>
      </c>
      <c r="B65" s="24">
        <f>'Issue Details'!B63</f>
        <v>26</v>
      </c>
      <c r="C65" s="17" t="str">
        <f>'Issue Details'!C63</f>
        <v>CDCM default tariff application</v>
      </c>
      <c r="D65" s="19" t="str">
        <f>'Issue Details'!D63</f>
        <v>closed</v>
      </c>
      <c r="E65" s="19">
        <f>'Issue Details'!F63</f>
        <v>0</v>
      </c>
      <c r="F65" s="32"/>
    </row>
    <row r="66" spans="1:6" ht="14.25" customHeight="1" x14ac:dyDescent="0.25">
      <c r="A66" s="16" t="str">
        <f>'Issue Details'!A64</f>
        <v>Closed</v>
      </c>
      <c r="B66" s="24">
        <f>'Issue Details'!B64</f>
        <v>28</v>
      </c>
      <c r="C66" s="17" t="str">
        <f>'Issue Details'!C64</f>
        <v>Application threshold for excess reactive power unit charges</v>
      </c>
      <c r="D66" s="19" t="str">
        <f>'Issue Details'!D64</f>
        <v>Closed</v>
      </c>
      <c r="E66" s="19">
        <f>'Issue Details'!F64</f>
        <v>0</v>
      </c>
      <c r="F66" s="32"/>
    </row>
    <row r="67" spans="1:6" x14ac:dyDescent="0.25">
      <c r="A67" s="16" t="str">
        <f>'Issue Details'!A65</f>
        <v>Closed</v>
      </c>
      <c r="B67" s="24">
        <f>'Issue Details'!B65</f>
        <v>29</v>
      </c>
      <c r="C67" s="17" t="str">
        <f>'Issue Details'!C65</f>
        <v>Recalculating EHV splits in Extended Method M</v>
      </c>
      <c r="D67" s="19" t="str">
        <f>'Issue Details'!D65</f>
        <v>closed</v>
      </c>
      <c r="E67" s="19">
        <f>'Issue Details'!F65</f>
        <v>0</v>
      </c>
      <c r="F67" s="32"/>
    </row>
    <row r="68" spans="1:6" ht="48" x14ac:dyDescent="0.25">
      <c r="A68" s="16" t="str">
        <f>'Issue Details'!A66</f>
        <v>Closed</v>
      </c>
      <c r="B68" s="24">
        <f>'Issue Details'!B66</f>
        <v>30</v>
      </c>
      <c r="C68" s="17" t="str">
        <f>'Issue Details'!C66</f>
        <v>The introduction of Long Term Products to enable suppliers/customers to fix Distribution Use of System charges</v>
      </c>
      <c r="D68" s="19" t="str">
        <f>'Issue Details'!D66</f>
        <v>Ofgem e-mail 2nd Aug 2013 - "We consider that the DNOs have done what was asked of them, namely to investigate the options for LTPs.  So this issue can be closed, although the wider topic is charging predictability / stability is clearly still of interest to various parties."</v>
      </c>
      <c r="E68" s="19" t="str">
        <f>'Issue Details'!F66</f>
        <v>Andy Pace</v>
      </c>
      <c r="F68" s="32"/>
    </row>
    <row r="69" spans="1:6" x14ac:dyDescent="0.25">
      <c r="A69" s="16" t="str">
        <f>'Issue Details'!A67</f>
        <v>Closed</v>
      </c>
      <c r="B69" s="24">
        <f>'Issue Details'!B67</f>
        <v>52</v>
      </c>
      <c r="C69" s="17" t="str">
        <f>'Issue Details'!C67</f>
        <v>Mandatory DNO notification of ASC on Change of Supplier event</v>
      </c>
      <c r="D69" s="19" t="str">
        <f>'Issue Details'!D67</f>
        <v>Better suited for progression under the MRA</v>
      </c>
      <c r="E69" s="19">
        <f>'Issue Details'!F67</f>
        <v>0</v>
      </c>
      <c r="F69" s="32"/>
    </row>
    <row r="70" spans="1:6" ht="24" x14ac:dyDescent="0.25">
      <c r="A70" s="16" t="str">
        <f>'Issue Details'!A68</f>
        <v>Closed</v>
      </c>
      <c r="B70" s="24">
        <f>'Issue Details'!B68</f>
        <v>57</v>
      </c>
      <c r="C70" s="17" t="str">
        <f>'Issue Details'!C68</f>
        <v>Improving the predictability of volume forecast inputs to the CDCM (was previously labelled Issue 41)</v>
      </c>
      <c r="D70" s="19" t="str">
        <f>'Issue Details'!D68</f>
        <v>closed</v>
      </c>
      <c r="E70" s="19">
        <f>'Issue Details'!F68</f>
        <v>0</v>
      </c>
      <c r="F70" s="32"/>
    </row>
    <row r="71" spans="1:6" x14ac:dyDescent="0.25">
      <c r="A71" s="16" t="str">
        <f>'Issue Details'!A69</f>
        <v>Closed</v>
      </c>
      <c r="B71" s="24">
        <f>'Issue Details'!B69</f>
        <v>61</v>
      </c>
      <c r="C71" s="17" t="str">
        <f>'Issue Details'!C69</f>
        <v>LC14 Amendments</v>
      </c>
      <c r="D71" s="19" t="str">
        <f>'Issue Details'!D69</f>
        <v>Closed</v>
      </c>
      <c r="E71" s="19">
        <f>'Issue Details'!F69</f>
        <v>0</v>
      </c>
      <c r="F71" s="32"/>
    </row>
    <row r="72" spans="1:6" ht="24" x14ac:dyDescent="0.25">
      <c r="A72" s="16" t="str">
        <f>'Issue Details'!A70</f>
        <v>Closed</v>
      </c>
      <c r="B72" s="24" t="str">
        <f>'Issue Details'!B70</f>
        <v>11 (inc 21)</v>
      </c>
      <c r="C72" s="17" t="str">
        <f>'Issue Details'!C70</f>
        <v>UMS A, B, C, D Tariffs</v>
      </c>
      <c r="D72" s="19">
        <f>'Issue Details'!D70</f>
        <v>0</v>
      </c>
      <c r="E72" s="19">
        <f>'Issue Details'!F70</f>
        <v>0</v>
      </c>
      <c r="F72" s="32"/>
    </row>
    <row r="73" spans="1:6" ht="24" x14ac:dyDescent="0.25">
      <c r="A73" s="16" t="str">
        <f>'Issue Details'!A71</f>
        <v>Closed</v>
      </c>
      <c r="B73" s="24" t="str">
        <f>'Issue Details'!B71</f>
        <v>12 &amp; 22 &amp; 2</v>
      </c>
      <c r="C73" s="17" t="str">
        <f>'Issue Details'!C71</f>
        <v>Discrepancies between HH and NHH charges</v>
      </c>
      <c r="D73" s="19" t="str">
        <f>'Issue Details'!D71</f>
        <v>Closed - several independent DCPs raised</v>
      </c>
      <c r="E73" s="19" t="str">
        <f>'Issue Details'!F71</f>
        <v>Pat Wormald</v>
      </c>
      <c r="F73" s="32"/>
    </row>
    <row r="74" spans="1:6" ht="24" x14ac:dyDescent="0.25">
      <c r="A74" s="16" t="str">
        <f>'Issue Details'!A72</f>
        <v>Closed</v>
      </c>
      <c r="B74" s="24" t="str">
        <f>'Issue Details'!B72</f>
        <v>13 &amp; 22 &amp; 2</v>
      </c>
      <c r="C74" s="17" t="str">
        <f>'Issue Details'!C72</f>
        <v>Discrepancies between HH and NHH charges</v>
      </c>
      <c r="D74" s="19" t="str">
        <f>'Issue Details'!D72</f>
        <v>Closed - several independent DCPs raised</v>
      </c>
      <c r="E74" s="19" t="str">
        <f>'Issue Details'!F72</f>
        <v>Pat Wormald</v>
      </c>
      <c r="F74" s="32"/>
    </row>
    <row r="75" spans="1:6" ht="24" x14ac:dyDescent="0.25">
      <c r="A75" s="16" t="str">
        <f>'Issue Details'!A73</f>
        <v>Closed</v>
      </c>
      <c r="B75" s="24" t="str">
        <f>'Issue Details'!B73</f>
        <v>22 (inc 12)</v>
      </c>
      <c r="C75" s="17" t="str">
        <f>'Issue Details'!C73</f>
        <v>Use of HH and NHH forecast data &amp; measurement class E tariffs</v>
      </c>
      <c r="D75" s="19">
        <f>'Issue Details'!D73</f>
        <v>0</v>
      </c>
      <c r="E75" s="19">
        <f>'Issue Details'!F73</f>
        <v>0</v>
      </c>
      <c r="F75" s="32"/>
    </row>
    <row r="76" spans="1:6" ht="19.5" customHeight="1" x14ac:dyDescent="0.25">
      <c r="A76" s="16" t="str">
        <f>'Issue Details'!A74</f>
        <v>Closed</v>
      </c>
      <c r="B76" s="24">
        <f>'Issue Details'!B75</f>
        <v>0</v>
      </c>
      <c r="C76" s="17" t="str">
        <f>'Issue Details'!C75</f>
        <v>Commonality Issues (Edward Coleman list)</v>
      </c>
      <c r="D76" s="19" t="str">
        <f>'Issue Details'!D75</f>
        <v>Closed - billling group</v>
      </c>
      <c r="E76" s="19">
        <f>'Issue Details'!F75</f>
        <v>0</v>
      </c>
      <c r="F76" s="32"/>
    </row>
    <row r="77" spans="1:6" ht="15.75" customHeight="1" x14ac:dyDescent="0.25">
      <c r="A77" s="16" t="str">
        <f>'Issue Details'!A76</f>
        <v>Closed</v>
      </c>
      <c r="B77" s="24">
        <f>'Issue Details'!B76</f>
        <v>65</v>
      </c>
      <c r="C77" s="17" t="str">
        <f>'Issue Details'!C76</f>
        <v>Lack of transparency and efficiency in the process for handling site-specific consequences of EDCM defects</v>
      </c>
      <c r="D77" s="19" t="str">
        <f>'Issue Details'!D76</f>
        <v xml:space="preserve">Form received </v>
      </c>
      <c r="E77" s="19">
        <f>'Issue Details'!F76</f>
        <v>0</v>
      </c>
    </row>
    <row r="78" spans="1:6" x14ac:dyDescent="0.25">
      <c r="A78" s="39"/>
      <c r="B78" s="40"/>
      <c r="C78" s="41"/>
      <c r="D78" s="31"/>
      <c r="E78" s="31"/>
      <c r="F78" s="32"/>
    </row>
    <row r="79" spans="1:6" x14ac:dyDescent="0.25">
      <c r="A79" s="39"/>
      <c r="B79" s="40"/>
      <c r="C79" s="41"/>
      <c r="D79" s="31"/>
      <c r="E79" s="31"/>
      <c r="F79" s="32"/>
    </row>
    <row r="80" spans="1:6" x14ac:dyDescent="0.25">
      <c r="A80" s="39"/>
      <c r="B80" s="40"/>
      <c r="C80" s="41"/>
      <c r="D80" s="31"/>
      <c r="E80" s="31"/>
      <c r="F80" s="32"/>
    </row>
    <row r="81" spans="1:6" x14ac:dyDescent="0.25">
      <c r="A81" s="39"/>
      <c r="B81" s="40"/>
      <c r="C81" s="41"/>
      <c r="D81" s="31"/>
      <c r="E81" s="31"/>
      <c r="F81" s="32"/>
    </row>
    <row r="82" spans="1:6" x14ac:dyDescent="0.25">
      <c r="A82" s="39"/>
      <c r="B82" s="40"/>
      <c r="C82" s="41"/>
      <c r="D82" s="31"/>
      <c r="E82" s="31"/>
      <c r="F82" s="32"/>
    </row>
    <row r="83" spans="1:6" x14ac:dyDescent="0.25">
      <c r="A83" s="39"/>
      <c r="B83" s="40"/>
      <c r="C83" s="41"/>
      <c r="D83" s="31"/>
      <c r="E83" s="31"/>
      <c r="F83" s="32"/>
    </row>
    <row r="84" spans="1:6" x14ac:dyDescent="0.25">
      <c r="A84" s="39"/>
      <c r="B84" s="40"/>
      <c r="C84" s="41"/>
      <c r="D84" s="31"/>
      <c r="E84" s="31"/>
      <c r="F84" s="32"/>
    </row>
    <row r="85" spans="1:6" x14ac:dyDescent="0.25">
      <c r="A85" s="39"/>
      <c r="B85" s="40"/>
      <c r="C85" s="41"/>
      <c r="D85" s="31"/>
      <c r="E85" s="31"/>
      <c r="F85" s="32"/>
    </row>
    <row r="86" spans="1:6" x14ac:dyDescent="0.25">
      <c r="A86" s="39"/>
      <c r="B86" s="40"/>
      <c r="C86" s="41"/>
      <c r="D86" s="31"/>
      <c r="E86" s="31"/>
      <c r="F86" s="32"/>
    </row>
    <row r="87" spans="1:6" x14ac:dyDescent="0.25">
      <c r="A87" s="39"/>
      <c r="B87" s="40"/>
      <c r="C87" s="41"/>
      <c r="D87" s="31"/>
      <c r="E87" s="31"/>
      <c r="F87" s="32"/>
    </row>
    <row r="88" spans="1:6" x14ac:dyDescent="0.25">
      <c r="A88" s="39"/>
      <c r="B88" s="40"/>
      <c r="C88" s="41"/>
      <c r="D88" s="31"/>
      <c r="E88" s="31"/>
      <c r="F88" s="32"/>
    </row>
    <row r="89" spans="1:6" x14ac:dyDescent="0.25">
      <c r="A89" s="39"/>
      <c r="B89" s="40"/>
      <c r="C89" s="41"/>
      <c r="D89" s="31"/>
      <c r="E89" s="31"/>
      <c r="F89" s="32"/>
    </row>
    <row r="90" spans="1:6" x14ac:dyDescent="0.25">
      <c r="A90" s="39"/>
      <c r="B90" s="40"/>
      <c r="C90" s="41"/>
      <c r="D90" s="31"/>
      <c r="E90" s="31"/>
      <c r="F90" s="32"/>
    </row>
    <row r="91" spans="1:6" x14ac:dyDescent="0.25">
      <c r="A91" s="39"/>
      <c r="B91" s="40"/>
      <c r="C91" s="41"/>
      <c r="D91" s="31"/>
      <c r="E91" s="31"/>
      <c r="F91" s="32"/>
    </row>
    <row r="92" spans="1:6" x14ac:dyDescent="0.25">
      <c r="A92" s="39"/>
      <c r="B92" s="40"/>
      <c r="C92" s="41"/>
      <c r="D92" s="31"/>
      <c r="E92" s="31"/>
      <c r="F92" s="32"/>
    </row>
    <row r="93" spans="1:6" x14ac:dyDescent="0.25">
      <c r="A93" s="39"/>
      <c r="B93" s="40"/>
      <c r="C93" s="41"/>
      <c r="D93" s="31"/>
      <c r="E93" s="31"/>
      <c r="F93" s="32"/>
    </row>
    <row r="94" spans="1:6" x14ac:dyDescent="0.25">
      <c r="A94" s="39"/>
      <c r="B94" s="40"/>
      <c r="C94" s="41"/>
      <c r="D94" s="31"/>
      <c r="E94" s="31"/>
      <c r="F94" s="32"/>
    </row>
    <row r="95" spans="1:6" x14ac:dyDescent="0.25">
      <c r="A95" s="39"/>
      <c r="B95" s="40"/>
      <c r="C95" s="41"/>
      <c r="D95" s="31"/>
      <c r="E95" s="31"/>
      <c r="F95" s="32"/>
    </row>
    <row r="96" spans="1:6" x14ac:dyDescent="0.25">
      <c r="A96" s="39"/>
      <c r="B96" s="40"/>
      <c r="C96" s="41"/>
      <c r="D96" s="31"/>
      <c r="E96" s="31"/>
      <c r="F96" s="32"/>
    </row>
    <row r="97" spans="1:6" x14ac:dyDescent="0.25">
      <c r="A97" s="39"/>
      <c r="B97" s="40"/>
      <c r="C97" s="41"/>
      <c r="D97" s="31"/>
      <c r="E97" s="31"/>
      <c r="F97" s="32"/>
    </row>
    <row r="98" spans="1:6" x14ac:dyDescent="0.25">
      <c r="A98" s="39"/>
      <c r="B98" s="40"/>
      <c r="C98" s="41"/>
      <c r="D98" s="31"/>
      <c r="E98" s="31"/>
      <c r="F98" s="32"/>
    </row>
    <row r="99" spans="1:6" x14ac:dyDescent="0.25">
      <c r="A99" s="39"/>
      <c r="B99" s="40"/>
      <c r="C99" s="41"/>
      <c r="D99" s="31"/>
      <c r="E99" s="31"/>
      <c r="F99" s="32"/>
    </row>
    <row r="100" spans="1:6" x14ac:dyDescent="0.25">
      <c r="A100" s="39"/>
      <c r="B100" s="40"/>
      <c r="C100" s="41"/>
      <c r="D100" s="31"/>
      <c r="E100" s="31"/>
      <c r="F100" s="32"/>
    </row>
    <row r="101" spans="1:6" x14ac:dyDescent="0.25">
      <c r="A101" s="39"/>
      <c r="B101" s="40"/>
      <c r="C101" s="41"/>
      <c r="D101" s="31"/>
      <c r="E101" s="31"/>
      <c r="F101" s="32"/>
    </row>
    <row r="102" spans="1:6" x14ac:dyDescent="0.25">
      <c r="A102" s="39"/>
      <c r="B102" s="40"/>
      <c r="C102" s="41"/>
      <c r="D102" s="31"/>
      <c r="E102" s="31"/>
      <c r="F102" s="32"/>
    </row>
    <row r="103" spans="1:6" x14ac:dyDescent="0.25">
      <c r="A103" s="39"/>
      <c r="B103" s="40"/>
      <c r="C103" s="41"/>
      <c r="D103" s="31"/>
      <c r="E103" s="31"/>
      <c r="F103" s="32"/>
    </row>
    <row r="104" spans="1:6" x14ac:dyDescent="0.25">
      <c r="A104" s="39"/>
      <c r="B104" s="40"/>
      <c r="C104" s="41"/>
      <c r="D104" s="31"/>
      <c r="E104" s="31"/>
      <c r="F104" s="32"/>
    </row>
    <row r="105" spans="1:6" x14ac:dyDescent="0.25">
      <c r="A105" s="39"/>
      <c r="B105" s="40"/>
      <c r="C105" s="41"/>
      <c r="D105" s="31"/>
      <c r="E105" s="31"/>
      <c r="F105" s="32"/>
    </row>
    <row r="106" spans="1:6" x14ac:dyDescent="0.25">
      <c r="A106" s="39"/>
      <c r="B106" s="40"/>
      <c r="C106" s="41"/>
      <c r="D106" s="31"/>
      <c r="E106" s="31"/>
      <c r="F106" s="32"/>
    </row>
    <row r="107" spans="1:6" x14ac:dyDescent="0.25">
      <c r="A107" s="39"/>
      <c r="B107" s="40"/>
      <c r="C107" s="41"/>
      <c r="D107" s="31"/>
      <c r="E107" s="31"/>
      <c r="F107" s="32"/>
    </row>
    <row r="108" spans="1:6" x14ac:dyDescent="0.25">
      <c r="A108" s="39"/>
      <c r="B108" s="40"/>
      <c r="C108" s="41"/>
      <c r="D108" s="31"/>
      <c r="E108" s="31"/>
      <c r="F108" s="32"/>
    </row>
    <row r="109" spans="1:6" x14ac:dyDescent="0.25">
      <c r="A109" s="39"/>
      <c r="B109" s="40"/>
      <c r="C109" s="41"/>
      <c r="D109" s="31"/>
      <c r="E109" s="31"/>
      <c r="F109" s="32"/>
    </row>
    <row r="110" spans="1:6" x14ac:dyDescent="0.25">
      <c r="A110" s="39"/>
      <c r="B110" s="40"/>
      <c r="C110" s="41"/>
      <c r="D110" s="31"/>
      <c r="E110" s="31"/>
      <c r="F110" s="32"/>
    </row>
    <row r="111" spans="1:6" x14ac:dyDescent="0.25">
      <c r="A111" s="39"/>
      <c r="B111" s="40"/>
      <c r="C111" s="41"/>
      <c r="D111" s="31"/>
      <c r="E111" s="31"/>
      <c r="F111" s="32"/>
    </row>
    <row r="112" spans="1:6" x14ac:dyDescent="0.25">
      <c r="A112" s="39"/>
      <c r="B112" s="40"/>
      <c r="C112" s="41"/>
      <c r="D112" s="31"/>
      <c r="E112" s="31"/>
      <c r="F112" s="32"/>
    </row>
    <row r="113" spans="1:6" x14ac:dyDescent="0.25">
      <c r="A113" s="39"/>
      <c r="B113" s="40"/>
      <c r="C113" s="41"/>
      <c r="D113" s="31"/>
      <c r="E113" s="31"/>
      <c r="F113" s="32"/>
    </row>
    <row r="114" spans="1:6" x14ac:dyDescent="0.25">
      <c r="A114" s="39"/>
      <c r="B114" s="40"/>
      <c r="C114" s="41"/>
      <c r="D114" s="31"/>
      <c r="E114" s="31"/>
      <c r="F114" s="32"/>
    </row>
    <row r="115" spans="1:6" x14ac:dyDescent="0.25">
      <c r="A115" s="39"/>
      <c r="B115" s="40"/>
      <c r="C115" s="41"/>
      <c r="D115" s="31"/>
      <c r="E115" s="31"/>
      <c r="F115" s="32"/>
    </row>
    <row r="116" spans="1:6" x14ac:dyDescent="0.25">
      <c r="A116" s="39"/>
      <c r="B116" s="40"/>
      <c r="C116" s="41"/>
      <c r="D116" s="31"/>
      <c r="E116" s="31"/>
      <c r="F116" s="32"/>
    </row>
    <row r="117" spans="1:6" x14ac:dyDescent="0.25">
      <c r="A117" s="39"/>
      <c r="B117" s="40"/>
      <c r="C117" s="41"/>
      <c r="D117" s="31"/>
      <c r="E117" s="31"/>
      <c r="F117" s="32"/>
    </row>
    <row r="118" spans="1:6" x14ac:dyDescent="0.25">
      <c r="A118" s="39"/>
      <c r="B118" s="40"/>
      <c r="C118" s="41"/>
      <c r="D118" s="31"/>
      <c r="E118" s="31"/>
      <c r="F118" s="32"/>
    </row>
    <row r="119" spans="1:6" x14ac:dyDescent="0.25">
      <c r="A119" s="39"/>
      <c r="B119" s="40"/>
      <c r="C119" s="41"/>
      <c r="D119" s="31"/>
      <c r="E119" s="31"/>
      <c r="F119" s="32"/>
    </row>
    <row r="120" spans="1:6" x14ac:dyDescent="0.25">
      <c r="A120" s="39"/>
      <c r="B120" s="40"/>
      <c r="C120" s="41"/>
      <c r="D120" s="31"/>
      <c r="E120" s="31"/>
      <c r="F120" s="32"/>
    </row>
    <row r="121" spans="1:6" x14ac:dyDescent="0.25">
      <c r="A121" s="39"/>
      <c r="B121" s="40"/>
      <c r="C121" s="41"/>
      <c r="D121" s="31"/>
      <c r="E121" s="31"/>
      <c r="F121" s="32"/>
    </row>
    <row r="122" spans="1:6" x14ac:dyDescent="0.25">
      <c r="A122" s="39"/>
      <c r="B122" s="40"/>
      <c r="C122" s="41"/>
      <c r="D122" s="31"/>
      <c r="E122" s="31"/>
      <c r="F122" s="32"/>
    </row>
    <row r="123" spans="1:6" x14ac:dyDescent="0.25">
      <c r="A123" s="39"/>
      <c r="B123" s="40"/>
      <c r="C123" s="41"/>
      <c r="D123" s="31"/>
      <c r="E123" s="31"/>
      <c r="F123" s="32"/>
    </row>
    <row r="124" spans="1:6" x14ac:dyDescent="0.25">
      <c r="A124" s="39"/>
      <c r="B124" s="40"/>
      <c r="C124" s="41"/>
      <c r="D124" s="31"/>
      <c r="E124" s="31"/>
      <c r="F124" s="32"/>
    </row>
    <row r="125" spans="1:6" x14ac:dyDescent="0.25">
      <c r="A125" s="39"/>
      <c r="B125" s="40"/>
      <c r="C125" s="41"/>
      <c r="D125" s="31"/>
      <c r="E125" s="31"/>
      <c r="F125" s="32"/>
    </row>
    <row r="126" spans="1:6" x14ac:dyDescent="0.25">
      <c r="A126" s="39"/>
      <c r="B126" s="40"/>
      <c r="C126" s="41"/>
      <c r="D126" s="31"/>
      <c r="E126" s="31"/>
      <c r="F126" s="32"/>
    </row>
    <row r="127" spans="1:6" x14ac:dyDescent="0.25">
      <c r="A127" s="39"/>
      <c r="B127" s="40"/>
      <c r="C127" s="41"/>
      <c r="D127" s="31"/>
      <c r="E127" s="31"/>
      <c r="F127" s="32"/>
    </row>
    <row r="128" spans="1:6" x14ac:dyDescent="0.25">
      <c r="A128" s="39"/>
      <c r="B128" s="40"/>
      <c r="C128" s="41"/>
      <c r="D128" s="31"/>
      <c r="E128" s="31"/>
      <c r="F128" s="32"/>
    </row>
    <row r="129" spans="1:6" x14ac:dyDescent="0.25">
      <c r="A129" s="39"/>
      <c r="B129" s="40"/>
      <c r="C129" s="41"/>
      <c r="D129" s="31"/>
      <c r="E129" s="31"/>
      <c r="F129" s="32"/>
    </row>
    <row r="130" spans="1:6" x14ac:dyDescent="0.25">
      <c r="A130" s="39"/>
      <c r="B130" s="40"/>
      <c r="C130" s="41"/>
      <c r="D130" s="31"/>
      <c r="E130" s="31"/>
      <c r="F130" s="32"/>
    </row>
    <row r="131" spans="1:6" x14ac:dyDescent="0.25">
      <c r="A131" s="39"/>
      <c r="B131" s="40"/>
      <c r="C131" s="41"/>
      <c r="D131" s="31"/>
      <c r="E131" s="31"/>
      <c r="F131" s="32"/>
    </row>
    <row r="132" spans="1:6" x14ac:dyDescent="0.25">
      <c r="A132" s="39"/>
      <c r="B132" s="40"/>
      <c r="C132" s="41"/>
      <c r="D132" s="31"/>
      <c r="E132" s="31"/>
      <c r="F132" s="32"/>
    </row>
    <row r="133" spans="1:6" x14ac:dyDescent="0.25">
      <c r="A133" s="39"/>
      <c r="B133" s="40"/>
      <c r="C133" s="41"/>
      <c r="D133" s="31"/>
      <c r="E133" s="31"/>
      <c r="F133" s="32"/>
    </row>
    <row r="134" spans="1:6" x14ac:dyDescent="0.25">
      <c r="A134" s="39"/>
      <c r="B134" s="40"/>
      <c r="C134" s="41"/>
      <c r="D134" s="31"/>
      <c r="E134" s="31"/>
      <c r="F134" s="32"/>
    </row>
    <row r="135" spans="1:6" x14ac:dyDescent="0.25">
      <c r="A135" s="39"/>
      <c r="B135" s="40"/>
      <c r="C135" s="41"/>
      <c r="D135" s="31"/>
      <c r="E135" s="31"/>
      <c r="F135" s="32"/>
    </row>
    <row r="136" spans="1:6" x14ac:dyDescent="0.25">
      <c r="A136" s="39"/>
      <c r="B136" s="40"/>
      <c r="C136" s="41"/>
      <c r="D136" s="31"/>
      <c r="E136" s="31"/>
      <c r="F136" s="32"/>
    </row>
    <row r="137" spans="1:6" x14ac:dyDescent="0.25">
      <c r="A137" s="39"/>
      <c r="B137" s="40"/>
      <c r="C137" s="41"/>
      <c r="D137" s="31"/>
      <c r="E137" s="31"/>
      <c r="F137" s="32"/>
    </row>
    <row r="138" spans="1:6" x14ac:dyDescent="0.25">
      <c r="A138" s="39"/>
      <c r="B138" s="40"/>
      <c r="C138" s="41"/>
      <c r="D138" s="31"/>
      <c r="E138" s="31"/>
      <c r="F138" s="32"/>
    </row>
    <row r="139" spans="1:6" x14ac:dyDescent="0.25">
      <c r="A139" s="39"/>
      <c r="B139" s="40"/>
      <c r="C139" s="41"/>
      <c r="D139" s="31"/>
      <c r="E139" s="31"/>
      <c r="F139" s="32"/>
    </row>
    <row r="140" spans="1:6" x14ac:dyDescent="0.25">
      <c r="A140" s="39"/>
      <c r="B140" s="40"/>
      <c r="C140" s="41"/>
      <c r="D140" s="31"/>
      <c r="E140" s="31"/>
      <c r="F140" s="32"/>
    </row>
    <row r="141" spans="1:6" x14ac:dyDescent="0.25">
      <c r="A141" s="39"/>
      <c r="B141" s="40"/>
      <c r="C141" s="41"/>
      <c r="D141" s="31"/>
      <c r="E141" s="31"/>
      <c r="F141" s="32"/>
    </row>
    <row r="142" spans="1:6" x14ac:dyDescent="0.25">
      <c r="A142" s="39"/>
      <c r="B142" s="40"/>
      <c r="C142" s="41"/>
      <c r="D142" s="31"/>
      <c r="E142" s="31"/>
      <c r="F142" s="32"/>
    </row>
    <row r="143" spans="1:6" x14ac:dyDescent="0.25">
      <c r="A143" s="39"/>
      <c r="B143" s="40"/>
      <c r="C143" s="41"/>
      <c r="D143" s="31"/>
      <c r="E143" s="31"/>
      <c r="F143" s="32"/>
    </row>
    <row r="144" spans="1:6" x14ac:dyDescent="0.25">
      <c r="A144" s="39"/>
      <c r="B144" s="40"/>
      <c r="C144" s="41"/>
      <c r="D144" s="31"/>
      <c r="E144" s="31"/>
      <c r="F144" s="32"/>
    </row>
    <row r="145" spans="1:6" x14ac:dyDescent="0.25">
      <c r="A145" s="39"/>
      <c r="B145" s="40"/>
      <c r="C145" s="41"/>
      <c r="D145" s="31"/>
      <c r="E145" s="31"/>
      <c r="F145" s="32"/>
    </row>
    <row r="146" spans="1:6" x14ac:dyDescent="0.25">
      <c r="A146" s="39"/>
      <c r="B146" s="40"/>
      <c r="C146" s="41"/>
      <c r="D146" s="31"/>
      <c r="E146" s="31"/>
      <c r="F146" s="32"/>
    </row>
    <row r="147" spans="1:6" x14ac:dyDescent="0.25">
      <c r="A147" s="39"/>
      <c r="B147" s="40"/>
      <c r="C147" s="41"/>
      <c r="D147" s="31"/>
      <c r="E147" s="31"/>
      <c r="F147" s="32"/>
    </row>
    <row r="148" spans="1:6" x14ac:dyDescent="0.25">
      <c r="A148" s="39"/>
      <c r="B148" s="40"/>
      <c r="C148" s="41"/>
      <c r="D148" s="31"/>
      <c r="E148" s="31"/>
      <c r="F148" s="32"/>
    </row>
    <row r="149" spans="1:6" x14ac:dyDescent="0.25">
      <c r="A149" s="39"/>
      <c r="B149" s="40"/>
      <c r="C149" s="41"/>
      <c r="D149" s="31"/>
      <c r="E149" s="31"/>
      <c r="F149" s="32"/>
    </row>
    <row r="150" spans="1:6" x14ac:dyDescent="0.25">
      <c r="A150" s="39"/>
      <c r="B150" s="40"/>
      <c r="C150" s="41"/>
      <c r="D150" s="31"/>
      <c r="E150" s="31"/>
      <c r="F150" s="32"/>
    </row>
    <row r="151" spans="1:6" x14ac:dyDescent="0.25">
      <c r="A151" s="39"/>
      <c r="B151" s="40"/>
      <c r="C151" s="41"/>
      <c r="D151" s="31"/>
      <c r="E151" s="31"/>
      <c r="F151" s="32"/>
    </row>
    <row r="152" spans="1:6" x14ac:dyDescent="0.25">
      <c r="A152" s="39"/>
      <c r="B152" s="40"/>
      <c r="C152" s="41"/>
      <c r="D152" s="31"/>
      <c r="E152" s="31"/>
      <c r="F152" s="32"/>
    </row>
    <row r="153" spans="1:6" x14ac:dyDescent="0.25">
      <c r="A153" s="39"/>
      <c r="B153" s="40"/>
      <c r="C153" s="41"/>
      <c r="D153" s="31"/>
      <c r="E153" s="31"/>
      <c r="F153" s="32"/>
    </row>
    <row r="154" spans="1:6" x14ac:dyDescent="0.25">
      <c r="A154" s="39"/>
      <c r="B154" s="40"/>
      <c r="C154" s="41"/>
      <c r="D154" s="31"/>
      <c r="E154" s="31"/>
      <c r="F154" s="32"/>
    </row>
    <row r="155" spans="1:6" x14ac:dyDescent="0.25">
      <c r="A155" s="39"/>
      <c r="B155" s="40"/>
      <c r="C155" s="41"/>
      <c r="D155" s="31"/>
      <c r="E155" s="31"/>
      <c r="F155" s="32"/>
    </row>
    <row r="156" spans="1:6" x14ac:dyDescent="0.25">
      <c r="A156" s="39"/>
      <c r="B156" s="40"/>
      <c r="C156" s="41"/>
      <c r="D156" s="31"/>
      <c r="E156" s="31"/>
      <c r="F156" s="32"/>
    </row>
    <row r="157" spans="1:6" x14ac:dyDescent="0.25">
      <c r="A157" s="39"/>
      <c r="B157" s="40"/>
      <c r="C157" s="41"/>
      <c r="D157" s="31"/>
      <c r="E157" s="31"/>
      <c r="F157" s="32"/>
    </row>
    <row r="158" spans="1:6" x14ac:dyDescent="0.25">
      <c r="A158" s="39"/>
      <c r="B158" s="40"/>
      <c r="C158" s="41"/>
      <c r="D158" s="31"/>
      <c r="E158" s="31"/>
      <c r="F158" s="32"/>
    </row>
    <row r="159" spans="1:6" x14ac:dyDescent="0.25">
      <c r="A159" s="39"/>
      <c r="B159" s="40"/>
      <c r="C159" s="41"/>
      <c r="D159" s="31"/>
      <c r="E159" s="31"/>
      <c r="F159" s="32"/>
    </row>
    <row r="160" spans="1:6" x14ac:dyDescent="0.25">
      <c r="A160" s="39"/>
      <c r="B160" s="40"/>
      <c r="C160" s="41"/>
      <c r="D160" s="31"/>
      <c r="E160" s="31"/>
      <c r="F160" s="32"/>
    </row>
    <row r="161" spans="1:6" x14ac:dyDescent="0.25">
      <c r="A161" s="39"/>
      <c r="B161" s="40"/>
      <c r="C161" s="41"/>
      <c r="D161" s="31"/>
      <c r="E161" s="31"/>
      <c r="F161" s="32"/>
    </row>
    <row r="162" spans="1:6" x14ac:dyDescent="0.25">
      <c r="A162" s="39"/>
      <c r="B162" s="40"/>
      <c r="C162" s="41"/>
      <c r="D162" s="31"/>
      <c r="E162" s="31"/>
      <c r="F162" s="32"/>
    </row>
    <row r="163" spans="1:6" x14ac:dyDescent="0.25">
      <c r="A163" s="39"/>
      <c r="B163" s="40"/>
      <c r="C163" s="41"/>
      <c r="D163" s="31"/>
      <c r="E163" s="31"/>
      <c r="F163" s="32"/>
    </row>
    <row r="164" spans="1:6" x14ac:dyDescent="0.25">
      <c r="A164" s="39"/>
      <c r="B164" s="40"/>
      <c r="C164" s="41"/>
      <c r="D164" s="31"/>
      <c r="E164" s="31"/>
      <c r="F164" s="32"/>
    </row>
    <row r="165" spans="1:6" x14ac:dyDescent="0.25">
      <c r="A165" s="39"/>
      <c r="B165" s="40"/>
      <c r="C165" s="41"/>
      <c r="D165" s="31"/>
      <c r="E165" s="31"/>
      <c r="F165" s="32"/>
    </row>
    <row r="166" spans="1:6" x14ac:dyDescent="0.25">
      <c r="A166" s="39"/>
      <c r="B166" s="40"/>
      <c r="C166" s="41"/>
      <c r="D166" s="31"/>
      <c r="E166" s="31"/>
      <c r="F166" s="32"/>
    </row>
    <row r="167" spans="1:6" x14ac:dyDescent="0.25">
      <c r="A167" s="39"/>
      <c r="B167" s="40"/>
      <c r="C167" s="41"/>
      <c r="D167" s="31"/>
      <c r="E167" s="31"/>
      <c r="F167" s="32"/>
    </row>
    <row r="168" spans="1:6" x14ac:dyDescent="0.25">
      <c r="A168" s="39"/>
      <c r="B168" s="40"/>
      <c r="C168" s="41"/>
      <c r="D168" s="31"/>
      <c r="E168" s="31"/>
      <c r="F168" s="32"/>
    </row>
    <row r="169" spans="1:6" x14ac:dyDescent="0.25">
      <c r="A169" s="39"/>
      <c r="B169" s="40"/>
      <c r="C169" s="41"/>
      <c r="D169" s="31"/>
      <c r="E169" s="31"/>
      <c r="F169" s="32"/>
    </row>
    <row r="170" spans="1:6" x14ac:dyDescent="0.25">
      <c r="F170" s="32"/>
    </row>
  </sheetData>
  <autoFilter ref="A4:F4"/>
  <conditionalFormatting sqref="A4:A169">
    <cfRule type="cellIs" dxfId="9" priority="11" operator="equal">
      <formula>"Closed"</formula>
    </cfRule>
    <cfRule type="cellIs" dxfId="8" priority="12" operator="equal">
      <formula>"Closed - CP Raised"</formula>
    </cfRule>
    <cfRule type="cellIs" dxfId="7" priority="13" operator="equal">
      <formula>"MIG Form Needed"</formula>
    </cfRule>
    <cfRule type="cellIs" dxfId="6" priority="14" operator="equal">
      <formula>"Open"</formula>
    </cfRule>
    <cfRule type="cellIs" dxfId="5" priority="15" operator="equal">
      <formula>"Work In Progress"</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8"/>
  <sheetViews>
    <sheetView zoomScaleNormal="100" workbookViewId="0">
      <pane ySplit="4" topLeftCell="A58" activePane="bottomLeft" state="frozen"/>
      <selection pane="bottomLeft" activeCell="C78" sqref="C78"/>
    </sheetView>
  </sheetViews>
  <sheetFormatPr defaultColWidth="14.140625" defaultRowHeight="12" x14ac:dyDescent="0.2"/>
  <cols>
    <col min="1" max="1" width="11" style="10" customWidth="1"/>
    <col min="2" max="2" width="75.85546875" style="10" customWidth="1"/>
    <col min="3" max="3" width="37.42578125" style="10" customWidth="1"/>
    <col min="4" max="16384" width="14.140625" style="10"/>
  </cols>
  <sheetData>
    <row r="1" spans="1:4" ht="18.75" x14ac:dyDescent="0.3">
      <c r="A1" s="26" t="s">
        <v>275</v>
      </c>
    </row>
    <row r="2" spans="1:4" x14ac:dyDescent="0.2">
      <c r="A2" s="27" t="s">
        <v>281</v>
      </c>
    </row>
    <row r="3" spans="1:4" x14ac:dyDescent="0.2">
      <c r="A3" s="27"/>
    </row>
    <row r="4" spans="1:4" s="12" customFormat="1" ht="12.75" x14ac:dyDescent="0.2">
      <c r="A4" s="28" t="s">
        <v>0</v>
      </c>
      <c r="B4" s="28" t="s">
        <v>278</v>
      </c>
      <c r="C4" s="28" t="s">
        <v>152</v>
      </c>
    </row>
    <row r="5" spans="1:4" x14ac:dyDescent="0.2">
      <c r="A5" s="29">
        <v>1</v>
      </c>
      <c r="B5" s="29" t="str">
        <f>VLOOKUP(A5,'Issue Details'!$B$4:$D$73,2,FALSE)</f>
        <v>Commonality of the network (500MW) Model</v>
      </c>
      <c r="C5" s="29" t="str">
        <f>VLOOKUP(A5,'Issue Details'!$B$4:$E$73,4,FALSE)</f>
        <v>Closed - DCP 133 Raised</v>
      </c>
    </row>
    <row r="6" spans="1:4" x14ac:dyDescent="0.2">
      <c r="A6" s="29">
        <v>2</v>
      </c>
      <c r="B6" s="29" t="str">
        <f>VLOOKUP(A6,'Issue Details'!$B$4:$D$73,2,FALSE)</f>
        <v>Standing charge factors</v>
      </c>
      <c r="C6" s="29" t="str">
        <f>VLOOKUP(A6,'Issue Details'!$B$4:$E$73,4,FALSE)</f>
        <v>Closed</v>
      </c>
    </row>
    <row r="7" spans="1:4" x14ac:dyDescent="0.2">
      <c r="A7" s="29">
        <v>3</v>
      </c>
      <c r="B7" s="29" t="str">
        <f>VLOOKUP(A7,'Issue Details'!$B$4:$D$73,2,FALSE)</f>
        <v>Reactive proxy data</v>
      </c>
      <c r="C7" s="29" t="str">
        <f>VLOOKUP(A7,'Issue Details'!$B$4:$E$73,4,FALSE)</f>
        <v>Closed</v>
      </c>
    </row>
    <row r="8" spans="1:4" x14ac:dyDescent="0.2">
      <c r="A8" s="29">
        <v>4</v>
      </c>
      <c r="B8" s="29" t="str">
        <f>VLOOKUP(A8,'Issue Details'!$B$4:$D$73,2,FALSE)</f>
        <v>Justification of non-scaling Generator Scaling</v>
      </c>
      <c r="C8" s="29" t="str">
        <f>VLOOKUP(A8,'Issue Details'!$B$4:$E$73,4,FALSE)</f>
        <v>Closed</v>
      </c>
    </row>
    <row r="9" spans="1:4" x14ac:dyDescent="0.2">
      <c r="A9" s="29">
        <v>5</v>
      </c>
      <c r="B9" s="29" t="str">
        <f>VLOOKUP(A9,'Issue Details'!$B$4:$D$73,2,FALSE)</f>
        <v xml:space="preserve">IDNO charging allocation of cost to HV connected IDNOs with LV end users </v>
      </c>
      <c r="C9" s="29" t="str">
        <f>VLOOKUP(A9,'Issue Details'!$B$4:$E$73,4,FALSE)</f>
        <v>Closed - CP Raised</v>
      </c>
    </row>
    <row r="10" spans="1:4" x14ac:dyDescent="0.2">
      <c r="A10" s="29" t="s">
        <v>108</v>
      </c>
      <c r="B10" s="29" t="str">
        <f>VLOOKUP(A10,'Issue Details'!$B$4:$D$73,2,FALSE)</f>
        <v>Input data standardisation and provision of greater information and reduction of volatility in the cdcm</v>
      </c>
      <c r="C10" s="29" t="str">
        <f>VLOOKUP(A10,'Issue Details'!$B$4:$E$73,4,FALSE)</f>
        <v>Closed - CP Raised</v>
      </c>
    </row>
    <row r="11" spans="1:4" x14ac:dyDescent="0.2">
      <c r="A11" s="29" t="s">
        <v>81</v>
      </c>
      <c r="B11" s="29" t="e">
        <f>VLOOKUP(A11,'Issue Details'!$B$4:$D$73,2,FALSE)</f>
        <v>#N/A</v>
      </c>
      <c r="C11" s="29" t="e">
        <f>VLOOKUP(A11,'Issue Details'!$B$4:$E$73,4,FALSE)</f>
        <v>#N/A</v>
      </c>
    </row>
    <row r="12" spans="1:4" x14ac:dyDescent="0.2">
      <c r="A12" s="29">
        <v>8</v>
      </c>
      <c r="B12" s="29" t="str">
        <f>VLOOKUP(A12,'Issue Details'!$B$4:$D$73,2,FALSE)</f>
        <v>CDCM number changes e.g. 6.9%</v>
      </c>
      <c r="C12" s="29" t="str">
        <f>VLOOKUP(A12,'Issue Details'!$B$4:$E$73,4,FALSE)</f>
        <v>Closed - CP Raised</v>
      </c>
    </row>
    <row r="13" spans="1:4" x14ac:dyDescent="0.2">
      <c r="A13" s="29">
        <v>9</v>
      </c>
      <c r="B13" s="29" t="str">
        <f>VLOOKUP(A13,'Issue Details'!$B$4:$D$73,2,FALSE)</f>
        <v>Reduction of volatility in the CDCM</v>
      </c>
      <c r="C13" s="29" t="str">
        <f>VLOOKUP(A13,'Issue Details'!$B$4:$E$73,4,FALSE)</f>
        <v>Closed</v>
      </c>
      <c r="D13" s="11"/>
    </row>
    <row r="14" spans="1:4" x14ac:dyDescent="0.2">
      <c r="A14" s="29" t="s">
        <v>135</v>
      </c>
      <c r="B14" s="29" t="str">
        <f>VLOOKUP(A14,'Issue Details'!$B$4:$D$73,2,FALSE)</f>
        <v>Generation Dominated Areas (GDA)</v>
      </c>
      <c r="C14" s="29" t="str">
        <f>VLOOKUP(A14,'Issue Details'!$B$4:$E$73,4,FALSE)</f>
        <v>Closed - CP Raised</v>
      </c>
    </row>
    <row r="15" spans="1:4" x14ac:dyDescent="0.2">
      <c r="A15" s="29" t="s">
        <v>77</v>
      </c>
      <c r="B15" s="29" t="str">
        <f>VLOOKUP(A15,'Issue Details'!$B$4:$D$73,2,FALSE)</f>
        <v>UMS A, B, C, D Tariffs</v>
      </c>
      <c r="C15" s="29" t="str">
        <f>VLOOKUP(A15,'Issue Details'!$B$4:$E$73,4,FALSE)</f>
        <v>Closed</v>
      </c>
    </row>
    <row r="16" spans="1:4" x14ac:dyDescent="0.2">
      <c r="A16" s="29" t="s">
        <v>134</v>
      </c>
      <c r="B16" s="29" t="str">
        <f>VLOOKUP(A16,'Issue Details'!$B$4:$D$73,2,FALSE)</f>
        <v>Discrepancies between HH and NHH charges</v>
      </c>
      <c r="C16" s="29" t="str">
        <f>VLOOKUP(A16,'Issue Details'!$B$4:$E$73,4,FALSE)</f>
        <v>Closed</v>
      </c>
    </row>
    <row r="17" spans="1:3" x14ac:dyDescent="0.2">
      <c r="A17" s="29">
        <v>13</v>
      </c>
      <c r="B17" s="29" t="str">
        <f>VLOOKUP(A17,'Issue Details'!$B$4:$D$73,2,FALSE)</f>
        <v>HH generation intermittent / non-intermittent tariffs</v>
      </c>
      <c r="C17" s="29" t="str">
        <f>VLOOKUP(A17,'Issue Details'!$B$4:$E$73,4,FALSE)</f>
        <v>Closed - CP Raised</v>
      </c>
    </row>
    <row r="18" spans="1:3" x14ac:dyDescent="0.2">
      <c r="A18" s="29">
        <v>14</v>
      </c>
      <c r="B18" s="29" t="str">
        <f>VLOOKUP(A18,'Issue Details'!$B$4:$D$73,2,FALSE)</f>
        <v>UMSO Administration charges</v>
      </c>
      <c r="C18" s="29" t="str">
        <f>VLOOKUP(A18,'Issue Details'!$B$4:$E$73,4,FALSE)</f>
        <v>Closed</v>
      </c>
    </row>
    <row r="19" spans="1:3" x14ac:dyDescent="0.2">
      <c r="A19" s="29">
        <v>15</v>
      </c>
      <c r="B19" s="29" t="str">
        <f>VLOOKUP(A19,'Issue Details'!$B$4:$D$73,2,FALSE)</f>
        <v>Time of day time bands to Seasonal time of day time bands.</v>
      </c>
      <c r="C19" s="29" t="str">
        <f>VLOOKUP(A19,'Issue Details'!$B$4:$E$73,4,FALSE)</f>
        <v>Closed - DCP 169 Raised</v>
      </c>
    </row>
    <row r="20" spans="1:3" x14ac:dyDescent="0.2">
      <c r="A20" s="30">
        <v>16</v>
      </c>
      <c r="B20" s="30" t="str">
        <f>VLOOKUP(A20,'Issue Details'!$B$4:$D$73,2,FALSE)</f>
        <v>De-linking</v>
      </c>
      <c r="C20" s="30" t="str">
        <f>VLOOKUP(A20,'Issue Details'!$B$4:$E$73,4,FALSE)</f>
        <v>Open</v>
      </c>
    </row>
    <row r="21" spans="1:3" x14ac:dyDescent="0.2">
      <c r="A21" s="29">
        <v>17</v>
      </c>
      <c r="B21" s="29" t="str">
        <f>VLOOKUP(A21,'Issue Details'!$B$4:$D$73,2,FALSE)</f>
        <v>De-energised site charges.</v>
      </c>
      <c r="C21" s="29" t="str">
        <f>VLOOKUP(A21,'Issue Details'!$B$4:$E$73,4,FALSE)</f>
        <v>Closed</v>
      </c>
    </row>
    <row r="22" spans="1:3" x14ac:dyDescent="0.2">
      <c r="A22" s="29">
        <v>18</v>
      </c>
      <c r="B22" s="29" t="str">
        <f>VLOOKUP(A22,'Issue Details'!$B$4:$D$73,2,FALSE)</f>
        <v xml:space="preserve">HV Sub &amp; LV Sub additional IDNO connection points. </v>
      </c>
      <c r="C22" s="29" t="str">
        <f>VLOOKUP(A22,'Issue Details'!$B$4:$E$73,4,FALSE)</f>
        <v>Closed</v>
      </c>
    </row>
    <row r="23" spans="1:3" x14ac:dyDescent="0.2">
      <c r="A23" s="29">
        <v>19</v>
      </c>
      <c r="B23" s="29" t="str">
        <f>VLOOKUP(A23,'Issue Details'!$B$4:$D$73,2,FALSE)</f>
        <v>Charging of reactive energy where there is no reactive data</v>
      </c>
      <c r="C23" s="29" t="str">
        <f>VLOOKUP(A23,'Issue Details'!$B$4:$E$73,4,FALSE)</f>
        <v>Closed - CP Raised</v>
      </c>
    </row>
    <row r="24" spans="1:3" x14ac:dyDescent="0.2">
      <c r="A24" s="29">
        <v>20</v>
      </c>
      <c r="B24" s="29" t="str">
        <f>VLOOKUP(A24,'Issue Details'!$B$4:$D$73,2,FALSE)</f>
        <v xml:space="preserve">Disproportionate increase of revenue.  </v>
      </c>
      <c r="C24" s="29" t="str">
        <f>VLOOKUP(A24,'Issue Details'!$B$4:$E$73,4,FALSE)</f>
        <v>Closed</v>
      </c>
    </row>
    <row r="25" spans="1:3" x14ac:dyDescent="0.2">
      <c r="A25" s="29">
        <v>21</v>
      </c>
      <c r="B25" s="29" t="str">
        <f>VLOOKUP(A25,'Issue Details'!$B$4:$D$73,2,FALSE)</f>
        <v>UMS Tariffs</v>
      </c>
      <c r="C25" s="29" t="str">
        <f>VLOOKUP(A25,'Issue Details'!$B$4:$E$73,4,FALSE)</f>
        <v>Closed</v>
      </c>
    </row>
    <row r="26" spans="1:3" x14ac:dyDescent="0.2">
      <c r="A26" s="29" t="s">
        <v>82</v>
      </c>
      <c r="B26" s="29" t="str">
        <f>VLOOKUP(A26,'Issue Details'!$B$4:$D$73,2,FALSE)</f>
        <v>Use of HH and NHH forecast data &amp; measurement class E tariffs</v>
      </c>
      <c r="C26" s="29" t="str">
        <f>VLOOKUP(A26,'Issue Details'!$B$4:$E$73,4,FALSE)</f>
        <v>Closed</v>
      </c>
    </row>
    <row r="27" spans="1:3" x14ac:dyDescent="0.2">
      <c r="A27" s="29">
        <v>23</v>
      </c>
      <c r="B27" s="29" t="str">
        <f>VLOOKUP(A27,'Issue Details'!$B$4:$D$73,2,FALSE)</f>
        <v>CDCM Mid year tariff model</v>
      </c>
      <c r="C27" s="29" t="str">
        <f>VLOOKUP(A27,'Issue Details'!$B$4:$E$73,4,FALSE)</f>
        <v>Closed - CP Raised</v>
      </c>
    </row>
    <row r="28" spans="1:3" x14ac:dyDescent="0.2">
      <c r="A28" s="29">
        <v>24</v>
      </c>
      <c r="B28" s="29" t="str">
        <f>VLOOKUP(A28,'Issue Details'!$B$4:$D$73,2,FALSE)</f>
        <v>CDCM model custom format display issue</v>
      </c>
      <c r="C28" s="29" t="str">
        <f>VLOOKUP(A28,'Issue Details'!$B$4:$E$73,4,FALSE)</f>
        <v>Closed - CP Raised</v>
      </c>
    </row>
    <row r="29" spans="1:3" x14ac:dyDescent="0.2">
      <c r="A29" s="29">
        <v>25</v>
      </c>
      <c r="B29" s="29" t="str">
        <f>VLOOKUP(A29,'Issue Details'!$B$4:$D$73,2,FALSE)</f>
        <v>LDNO tariffs for EHV Connected Networks</v>
      </c>
      <c r="C29" s="29" t="str">
        <f>VLOOKUP(A29,'Issue Details'!$B$4:$E$73,4,FALSE)</f>
        <v>Closed</v>
      </c>
    </row>
    <row r="30" spans="1:3" x14ac:dyDescent="0.2">
      <c r="A30" s="29">
        <v>26</v>
      </c>
      <c r="B30" s="29" t="str">
        <f>VLOOKUP(A30,'Issue Details'!$B$4:$D$73,2,FALSE)</f>
        <v>CDCM default tariff application</v>
      </c>
      <c r="C30" s="29" t="str">
        <f>VLOOKUP(A30,'Issue Details'!$B$4:$E$73,4,FALSE)</f>
        <v>Closed</v>
      </c>
    </row>
    <row r="31" spans="1:3" x14ac:dyDescent="0.2">
      <c r="A31" s="29">
        <v>27</v>
      </c>
      <c r="B31" s="29" t="str">
        <f>VLOOKUP(A31,'Issue Details'!$B$4:$D$73,2,FALSE)</f>
        <v>Excessive charges in red time band</v>
      </c>
      <c r="C31" s="29" t="str">
        <f>VLOOKUP(A31,'Issue Details'!$B$4:$E$73,4,FALSE)</f>
        <v>Closed - CP Raised</v>
      </c>
    </row>
    <row r="32" spans="1:3" x14ac:dyDescent="0.2">
      <c r="A32" s="29">
        <v>28</v>
      </c>
      <c r="B32" s="29" t="str">
        <f>VLOOKUP(A32,'Issue Details'!$B$4:$D$73,2,FALSE)</f>
        <v>Application threshold for excess reactive power unit charges</v>
      </c>
      <c r="C32" s="29" t="str">
        <f>VLOOKUP(A32,'Issue Details'!$B$4:$E$73,4,FALSE)</f>
        <v>Closed</v>
      </c>
    </row>
    <row r="33" spans="1:3" x14ac:dyDescent="0.2">
      <c r="A33" s="29">
        <v>29</v>
      </c>
      <c r="B33" s="29" t="str">
        <f>VLOOKUP(A33,'Issue Details'!$B$4:$D$73,2,FALSE)</f>
        <v>Recalculating EHV splits in Extended Method M</v>
      </c>
      <c r="C33" s="29" t="str">
        <f>VLOOKUP(A33,'Issue Details'!$B$4:$E$73,4,FALSE)</f>
        <v>Closed</v>
      </c>
    </row>
    <row r="34" spans="1:3" x14ac:dyDescent="0.2">
      <c r="A34" s="30">
        <v>30</v>
      </c>
      <c r="B34" s="29" t="str">
        <f>VLOOKUP(A34,'Issue Details'!$B$4:$D$102,2,FALSE)</f>
        <v>The introduction of Long Term Products to enable suppliers/customers to fix Distribution Use of System charges</v>
      </c>
      <c r="C34" s="29" t="str">
        <f>VLOOKUP(A34,'Issue Details'!$B$4:$E$102,4,FALSE)</f>
        <v>Closed</v>
      </c>
    </row>
    <row r="35" spans="1:3" x14ac:dyDescent="0.2">
      <c r="A35" s="29">
        <v>31</v>
      </c>
      <c r="B35" s="29" t="str">
        <f>VLOOKUP(A35,'Issue Details'!$B$4:$D$73,2,FALSE)</f>
        <v>To bring the Price Control Disaggregation Model (Method M) under DCUSA governance</v>
      </c>
      <c r="C35" s="29" t="str">
        <f>VLOOKUP(A35,'Issue Details'!$B$4:$E$73,4,FALSE)</f>
        <v>Closed - CP Raised</v>
      </c>
    </row>
    <row r="36" spans="1:3" x14ac:dyDescent="0.2">
      <c r="A36" s="29">
        <v>32</v>
      </c>
      <c r="B36" s="29" t="str">
        <f>VLOOKUP(A36,'Issue Details'!$B$4:$D$73,2,FALSE)</f>
        <v>To bring the EDCM Price Control Disaggregation Model (Extended Method M) under DCUSA governance</v>
      </c>
      <c r="C36" s="29" t="str">
        <f>VLOOKUP(A36,'Issue Details'!$B$4:$E$73,4,FALSE)</f>
        <v>Closed - CP Raised</v>
      </c>
    </row>
    <row r="37" spans="1:3" x14ac:dyDescent="0.2">
      <c r="A37" s="30">
        <v>33</v>
      </c>
      <c r="B37" s="30" t="str">
        <f>VLOOKUP(A37,'Issue Details'!$B$4:$D$73,2,FALSE)</f>
        <v>To review the treatment of asset replacement in CDCM</v>
      </c>
      <c r="C37" s="30" t="str">
        <f>VLOOKUP(A37,'Issue Details'!$B$4:$E$73,4,FALSE)</f>
        <v>Work In Progress</v>
      </c>
    </row>
    <row r="38" spans="1:3" x14ac:dyDescent="0.2">
      <c r="A38" s="29">
        <v>34</v>
      </c>
      <c r="B38" s="29" t="str">
        <f>VLOOKUP(A38,'Issue Details'!$B$4:$D$73,2,FALSE)</f>
        <v>Improving the predictability and transparency of CDCM inputs</v>
      </c>
      <c r="C38" s="29" t="str">
        <f>VLOOKUP(A38,'Issue Details'!$B$4:$E$73,4,FALSE)</f>
        <v>Closed - CP Raised</v>
      </c>
    </row>
    <row r="39" spans="1:3" x14ac:dyDescent="0.2">
      <c r="A39" s="29">
        <v>35</v>
      </c>
      <c r="B39" s="29" t="str">
        <f>VLOOKUP(A39,'Issue Details'!$B$4:$D$73,2,FALSE)</f>
        <v>Improving the transparency of CDCM target revenue</v>
      </c>
      <c r="C39" s="29" t="str">
        <f>VLOOKUP(A39,'Issue Details'!$B$4:$E$73,4,FALSE)</f>
        <v>Closed - CP Raised</v>
      </c>
    </row>
    <row r="40" spans="1:3" x14ac:dyDescent="0.2">
      <c r="A40" s="29">
        <v>36</v>
      </c>
      <c r="B40" s="29" t="str">
        <f>VLOOKUP(A40,'Issue Details'!$B$4:$D$73,2,FALSE)</f>
        <v>Improving the stability and predictability of CDCM model inputs</v>
      </c>
      <c r="C40" s="29" t="str">
        <f>VLOOKUP(A40,'Issue Details'!$B$4:$E$73,4,FALSE)</f>
        <v>Closed - CP Raised</v>
      </c>
    </row>
    <row r="41" spans="1:3" x14ac:dyDescent="0.2">
      <c r="A41" s="29">
        <v>37</v>
      </c>
      <c r="B41" s="29" t="str">
        <f>VLOOKUP(A41,'Issue Details'!$B$4:$D$73,2,FALSE)</f>
        <v>Improving commonality in HH data estimation applied by DNOs and prohibiting penal charges in the CDCM</v>
      </c>
      <c r="C41" s="29" t="str">
        <f>VLOOKUP(A41,'Issue Details'!$B$4:$E$73,4,FALSE)</f>
        <v>Closed - CP Raised</v>
      </c>
    </row>
    <row r="42" spans="1:3" x14ac:dyDescent="0.2">
      <c r="A42" s="29">
        <v>38</v>
      </c>
      <c r="B42" s="29" t="str">
        <f>VLOOKUP(A42,'Issue Details'!$B$4:$D$73,2,FALSE)</f>
        <v>Improving commonality in the application of the CDCM</v>
      </c>
      <c r="C42" s="29" t="str">
        <f>VLOOKUP(A42,'Issue Details'!$B$4:$E$73,4,FALSE)</f>
        <v>Closed - CP Raised</v>
      </c>
    </row>
    <row r="43" spans="1:3" x14ac:dyDescent="0.2">
      <c r="A43" s="29">
        <v>39</v>
      </c>
      <c r="B43" s="29" t="str">
        <f>VLOOKUP(A43,'Issue Details'!$B$4:$D$73,2,FALSE)</f>
        <v>CDCM charges - 1st April 2012</v>
      </c>
      <c r="C43" s="29" t="str">
        <f>VLOOKUP(A43,'Issue Details'!$B$4:$E$73,4,FALSE)</f>
        <v>Closed - CP Raised</v>
      </c>
    </row>
    <row r="44" spans="1:3" x14ac:dyDescent="0.2">
      <c r="A44" s="29">
        <v>40</v>
      </c>
      <c r="B44" s="29" t="str">
        <f>VLOOKUP(A44,'Issue Details'!$B$4:$D$73,2,FALSE)</f>
        <v>Implementation of notice in DCUSA for changes to distribution time-bands</v>
      </c>
      <c r="C44" s="29" t="str">
        <f>VLOOKUP(A44,'Issue Details'!$B$4:$E$73,4,FALSE)</f>
        <v>Closed - CP Raised</v>
      </c>
    </row>
    <row r="45" spans="1:3" x14ac:dyDescent="0.2">
      <c r="A45" s="30">
        <v>41</v>
      </c>
      <c r="B45" s="30" t="str">
        <f>VLOOKUP(A45,'Issue Details'!$B$4:$D$73,2,FALSE)</f>
        <v>Customer Contributions common template and mapping to new RIGs data</v>
      </c>
      <c r="C45" s="30" t="str">
        <f>VLOOKUP(A45,'Issue Details'!$B$4:$E$73,4,FALSE)</f>
        <v>Work In Progress</v>
      </c>
    </row>
    <row r="46" spans="1:3" x14ac:dyDescent="0.2">
      <c r="A46" s="30">
        <v>42</v>
      </c>
      <c r="B46" s="30" t="str">
        <f>VLOOKUP(A46,'Issue Details'!$B$4:$D$73,2,FALSE)</f>
        <v>EDCM Customer Measure 3 – to assess measures to reduce volatilty</v>
      </c>
      <c r="C46" s="30" t="str">
        <f>VLOOKUP(A46,'Issue Details'!$B$4:$E$73,4,FALSE)</f>
        <v>Work In Progress</v>
      </c>
    </row>
    <row r="47" spans="1:3" x14ac:dyDescent="0.2">
      <c r="A47" s="30">
        <v>43</v>
      </c>
      <c r="B47" s="30" t="str">
        <f>VLOOKUP(A47,'Issue Details'!$B$4:$D$73,2,FALSE)</f>
        <v>EDCM Customer Measure  4 – to provide visibility of cost signals</v>
      </c>
      <c r="C47" s="30" t="str">
        <f>VLOOKUP(A47,'Issue Details'!$B$4:$E$73,4,FALSE)</f>
        <v>Work In Progress</v>
      </c>
    </row>
    <row r="48" spans="1:3" x14ac:dyDescent="0.2">
      <c r="A48" s="29">
        <v>44</v>
      </c>
      <c r="B48" s="29" t="str">
        <f>VLOOKUP(A48,'Issue Details'!$B$4:$D$73,2,FALSE)</f>
        <v>EDCM Development Issue 1 – Consideration of peak time reactive flows</v>
      </c>
      <c r="C48" s="29" t="str">
        <f>VLOOKUP(A48,'Issue Details'!$B$4:$E$73,4,FALSE)</f>
        <v>DCP 183 Raised</v>
      </c>
    </row>
    <row r="49" spans="1:3" x14ac:dyDescent="0.2">
      <c r="A49" s="29">
        <v>45</v>
      </c>
      <c r="B49" s="29" t="str">
        <f>VLOOKUP(A49,'Issue Details'!$B$4:$D$73,2,FALSE)</f>
        <v>EDCM Development Issue 2 – LDNO discount on 20% of residual revenue</v>
      </c>
      <c r="C49" s="29" t="str">
        <f>VLOOKUP(A49,'Issue Details'!$B$4:$E$73,4,FALSE)</f>
        <v>DCP 185 Raised</v>
      </c>
    </row>
    <row r="50" spans="1:3" x14ac:dyDescent="0.2">
      <c r="A50" s="30">
        <v>46</v>
      </c>
      <c r="B50" s="30" t="str">
        <f>VLOOKUP(A50,'Issue Details'!$B$4:$D$73,2,FALSE)</f>
        <v>EDCM Development Issue 4 – Capping of LDNO discounts at 100 per cent.</v>
      </c>
      <c r="C50" s="30" t="str">
        <f>VLOOKUP(A50,'Issue Details'!$B$4:$E$73,4,FALSE)</f>
        <v>Work In Progress</v>
      </c>
    </row>
    <row r="51" spans="1:3" x14ac:dyDescent="0.2">
      <c r="A51" s="30">
        <v>47</v>
      </c>
      <c r="B51" s="30" t="str">
        <f>VLOOKUP(A51,'Issue Details'!$B$4:$D$73,2,FALSE)</f>
        <v>The Application of FCP Charges to Different Customer Categories</v>
      </c>
      <c r="C51" s="30" t="str">
        <f>VLOOKUP(A51,'Issue Details'!$B$4:$E$73,4,FALSE)</f>
        <v>Work In Progress</v>
      </c>
    </row>
    <row r="52" spans="1:3" x14ac:dyDescent="0.2">
      <c r="A52" s="30">
        <v>48</v>
      </c>
      <c r="B52" s="30" t="str">
        <f>VLOOKUP(A52,'Issue Details'!$B$4:$D$73,2,FALSE)</f>
        <v>EDCM Import connections - Treatment of Capitalised O&amp;M</v>
      </c>
      <c r="C52" s="30" t="str">
        <f>VLOOKUP(A52,'Issue Details'!$B$4:$E$73,4,FALSE)</f>
        <v>Open</v>
      </c>
    </row>
    <row r="53" spans="1:3" x14ac:dyDescent="0.2">
      <c r="A53" s="30">
        <v>49</v>
      </c>
      <c r="B53" s="30" t="str">
        <f>VLOOKUP(A53,'Issue Details'!$B$4:$D$73,2,FALSE)</f>
        <v>EDCM Development Issue 3 – Customer Categories – consideration of assets below the voltage of connection</v>
      </c>
      <c r="C53" s="30" t="str">
        <f>VLOOKUP(A53,'Issue Details'!$B$4:$E$73,4,FALSE)</f>
        <v>Work In Progress</v>
      </c>
    </row>
    <row r="54" spans="1:3" x14ac:dyDescent="0.2">
      <c r="A54" s="29">
        <v>50</v>
      </c>
      <c r="B54" s="29" t="str">
        <f>VLOOKUP(A54,'Issue Details'!$B$4:$D$73,2,FALSE)</f>
        <v>Removal of HVS tariffs in the CDCM</v>
      </c>
      <c r="C54" s="29" t="str">
        <f>VLOOKUP(A54,'Issue Details'!$B$4:$E$73,4,FALSE)</f>
        <v>Closed - DCP 163 Raised</v>
      </c>
    </row>
    <row r="55" spans="1:3" x14ac:dyDescent="0.2">
      <c r="A55" s="30">
        <v>51</v>
      </c>
      <c r="B55" s="30" t="str">
        <f>VLOOKUP(A55,'Issue Details'!$B$4:$D$73,2,FALSE)</f>
        <v>Modelling of the Impact of RIIO-ED1 on tariffs</v>
      </c>
      <c r="C55" s="30" t="str">
        <f>VLOOKUP(A55,'Issue Details'!$B$4:$E$73,4,FALSE)</f>
        <v>Open</v>
      </c>
    </row>
    <row r="56" spans="1:3" x14ac:dyDescent="0.2">
      <c r="A56" s="29">
        <v>52</v>
      </c>
      <c r="B56" s="29" t="str">
        <f>VLOOKUP(A56,'Issue Details'!$B$4:$D$73,2,FALSE)</f>
        <v>Mandatory DNO notification of ASC on Change of Supplier event</v>
      </c>
      <c r="C56" s="29" t="str">
        <f>VLOOKUP(A56,'Issue Details'!$B$4:$E$73,4,FALSE)</f>
        <v>Better suited for progression under the MRA</v>
      </c>
    </row>
    <row r="57" spans="1:3" x14ac:dyDescent="0.2">
      <c r="A57" s="29">
        <v>53</v>
      </c>
      <c r="B57" s="29" t="str">
        <f>VLOOKUP(A57,'Issue Details'!$B$4:$D$73,2,FALSE)</f>
        <v>Application of the LV/HV Sub tariff for half hourly supplies</v>
      </c>
      <c r="C57" s="29" t="str">
        <f>VLOOKUP(A57,'Issue Details'!$B$4:$E$73,4,FALSE)</f>
        <v>Closed - DCP 174 Raised</v>
      </c>
    </row>
    <row r="58" spans="1:3" x14ac:dyDescent="0.2">
      <c r="A58" s="29">
        <v>54</v>
      </c>
      <c r="B58" s="29" t="str">
        <f>VLOOKUP(A58,'Issue Details'!$B$4:$D$73,2,FALSE)</f>
        <v>Qualification for the LV/HV Sub tariff for half hourly supplies</v>
      </c>
      <c r="C58" s="29" t="str">
        <f>VLOOKUP(A58,'Issue Details'!$B$4:$E$73,4,FALSE)</f>
        <v>Closed - DCP 174 Raised</v>
      </c>
    </row>
    <row r="59" spans="1:3" x14ac:dyDescent="0.2">
      <c r="A59" s="29">
        <v>55</v>
      </c>
      <c r="B59" s="29" t="str">
        <f>VLOOKUP(A59,'Issue Details'!$B$4:$D$73,2,FALSE)</f>
        <v>Timeline for DCUSA change proposals</v>
      </c>
      <c r="C59" s="29" t="str">
        <f>VLOOKUP(A59,'Issue Details'!$B$4:$E$73,4,FALSE)</f>
        <v>Closed - DCP 164 Raised</v>
      </c>
    </row>
    <row r="60" spans="1:3" x14ac:dyDescent="0.2">
      <c r="A60" s="36">
        <v>56</v>
      </c>
      <c r="B60" s="36" t="str">
        <f>VLOOKUP(A60,'Issue Details'!$B$4:$D$102,2,FALSE)</f>
        <v xml:space="preserve">132/11kV substation connected customers </v>
      </c>
      <c r="C60" s="36" t="str">
        <f>VLOOKUP(A60,'Issue Details'!$B$4:$E$73,4,FALSE)</f>
        <v>Open</v>
      </c>
    </row>
    <row r="61" spans="1:3" x14ac:dyDescent="0.2">
      <c r="A61" s="29">
        <v>57</v>
      </c>
      <c r="B61" s="29" t="str">
        <f>VLOOKUP(A61,'Issue Details'!$B$4:$D$73,2,FALSE)</f>
        <v>Calculation of excess capacity charges</v>
      </c>
      <c r="C61" s="29" t="str">
        <f>VLOOKUP(A61,'Issue Details'!$B$4:$E$73,4,FALSE)</f>
        <v>Closed - DCP 161 Raised</v>
      </c>
    </row>
    <row r="62" spans="1:3" x14ac:dyDescent="0.2">
      <c r="A62" s="36">
        <v>58</v>
      </c>
      <c r="B62" s="36" t="str">
        <f>VLOOKUP(A62,'Issue Details'!$B$4:$D$73,2,FALSE)</f>
        <v xml:space="preserve">DCC Costs </v>
      </c>
      <c r="C62" s="36" t="str">
        <f>VLOOKUP(A62,'Issue Details'!$B$4:$E$73,4,FALSE)</f>
        <v>Open</v>
      </c>
    </row>
    <row r="63" spans="1:3" x14ac:dyDescent="0.2">
      <c r="A63" s="36">
        <v>59</v>
      </c>
      <c r="B63" s="36" t="str">
        <f>VLOOKUP(A63,'Issue Details'!$B$4:$D$73,2,FALSE)</f>
        <v>DUoS charges for Full Settlements metered connections on Licence Exempt Networks</v>
      </c>
      <c r="C63" s="36" t="str">
        <f>VLOOKUP(A63,'Issue Details'!$B$4:$E$73,4,FALSE)</f>
        <v>Open</v>
      </c>
    </row>
    <row r="64" spans="1:3" x14ac:dyDescent="0.2">
      <c r="A64" s="29">
        <v>60</v>
      </c>
      <c r="B64" s="29" t="str">
        <f>VLOOKUP(A64,'Issue Details'!$B$4:$D$73,2,FALSE)</f>
        <v>Further reduction in the volatility of Use of System Charges</v>
      </c>
      <c r="C64" s="29" t="str">
        <f>VLOOKUP(A64,'Issue Details'!$B$4:$E$73,4,FALSE)</f>
        <v>Closed - DCP 178 &amp; 180 Raised</v>
      </c>
    </row>
    <row r="65" spans="1:3" x14ac:dyDescent="0.2">
      <c r="A65" s="29">
        <v>61</v>
      </c>
      <c r="B65" s="29" t="str">
        <f>VLOOKUP(A65,'Issue Details'!$B$4:$D$102,2,FALSE)</f>
        <v>LC14 Amendments</v>
      </c>
      <c r="C65" s="29" t="str">
        <f>VLOOKUP(A65,'Issue Details'!$B$4:$E$102,4,FALSE)</f>
        <v>Closed</v>
      </c>
    </row>
    <row r="66" spans="1:3" x14ac:dyDescent="0.2">
      <c r="A66" s="36">
        <v>62</v>
      </c>
      <c r="B66" s="36" t="str">
        <f>VLOOKUP(A66,'Issue Details'!$B$4:$D$102,2,FALSE)</f>
        <v>Derivation of EDCM Revenue Target</v>
      </c>
      <c r="C66" s="36" t="str">
        <f>VLOOKUP(A66,'Issue Details'!$B$4:$E$102,4,FALSE)</f>
        <v>Open</v>
      </c>
    </row>
    <row r="67" spans="1:3" x14ac:dyDescent="0.2">
      <c r="A67" s="36">
        <v>63</v>
      </c>
      <c r="B67" s="36" t="str">
        <f>VLOOKUP(A67,'Issue Details'!$B$4:$D$102,2,FALSE)</f>
        <v>The FCP and LRIC elements of the EDCM for demand are unfair</v>
      </c>
      <c r="C67" s="36" t="str">
        <f>VLOOKUP(A67,'Issue Details'!$B$4:$E$102,4,FALSE)</f>
        <v>Open</v>
      </c>
    </row>
    <row r="68" spans="1:3" x14ac:dyDescent="0.2">
      <c r="A68" s="36">
        <v>64</v>
      </c>
      <c r="B68" s="36" t="str">
        <f>VLOOKUP(A68,'Issue Details'!$B$4:$D$102,2,FALSE)</f>
        <v>EDCM double charging</v>
      </c>
      <c r="C68" s="36" t="str">
        <f>VLOOKUP(A68,'Issue Details'!$B$4:$E$102,4,FALSE)</f>
        <v>Open</v>
      </c>
    </row>
    <row r="69" spans="1:3" x14ac:dyDescent="0.2">
      <c r="A69" s="36">
        <v>65</v>
      </c>
      <c r="B69" s="36" t="str">
        <f>VLOOKUP(A69,'Issue Details'!$B$4:$D$102,2,FALSE)</f>
        <v>Lack of transparency and efficiency in the process for handling site-specific consequences of EDCM defects</v>
      </c>
      <c r="C69" s="36" t="str">
        <f>VLOOKUP(A69,'Issue Details'!$B$4:$E$102,4,FALSE)</f>
        <v>Closed</v>
      </c>
    </row>
    <row r="70" spans="1:3" x14ac:dyDescent="0.2">
      <c r="A70" s="36">
        <v>66</v>
      </c>
      <c r="B70" s="36" t="str">
        <f>VLOOKUP(A70,'Issue Details'!$B$4:$D$102,2,FALSE)</f>
        <v xml:space="preserve">Calculation and application of IDNO discounts </v>
      </c>
      <c r="C70" s="36" t="str">
        <f>VLOOKUP(A70,'Issue Details'!$B$4:$E$102,4,FALSE)</f>
        <v>Open</v>
      </c>
    </row>
    <row r="71" spans="1:3" x14ac:dyDescent="0.2">
      <c r="A71" s="36">
        <v>67</v>
      </c>
      <c r="B71" s="36" t="str">
        <f>VLOOKUP(A71,'Issue Details'!$B$4:$D$102,2,FALSE)</f>
        <v xml:space="preserve">Review of EDCM generation target revenue – as result of RIIO ED1 initial proposals </v>
      </c>
      <c r="C71" s="36" t="str">
        <f>VLOOKUP(A71,'Issue Details'!$B$4:$E$102,4,FALSE)</f>
        <v>Open</v>
      </c>
    </row>
    <row r="72" spans="1:3" x14ac:dyDescent="0.2">
      <c r="A72" s="36">
        <v>68</v>
      </c>
      <c r="B72" s="36" t="str">
        <f>VLOOKUP(A72,'Issue Details'!$B$4:$D$102,2,FALSE)</f>
        <v>Portfolio Billing</v>
      </c>
      <c r="C72" s="36" t="str">
        <f>VLOOKUP(A72,'Issue Details'!$B$4:$E$102,4,FALSE)</f>
        <v>Open</v>
      </c>
    </row>
    <row r="73" spans="1:3" x14ac:dyDescent="0.2">
      <c r="A73" s="36">
        <v>69</v>
      </c>
      <c r="B73" s="36" t="str">
        <f>VLOOKUP(A73,'Issue Details'!$B$4:$D$102,2,FALSE)</f>
        <v>Allocation of reinforcement costs</v>
      </c>
      <c r="C73" s="36" t="str">
        <f>VLOOKUP(A73,'Issue Details'!$B$4:$E$102,4,FALSE)</f>
        <v>Open</v>
      </c>
    </row>
    <row r="74" spans="1:3" x14ac:dyDescent="0.2">
      <c r="A74" s="36">
        <v>70</v>
      </c>
      <c r="B74" s="36" t="str">
        <f>VLOOKUP(A74,'Issue Details'!$B$4:$D$102,2,FALSE)</f>
        <v>EDCM transparency</v>
      </c>
      <c r="C74" s="36" t="str">
        <f>VLOOKUP(A74,'Issue Details'!$B$4:$E$102,4,FALSE)</f>
        <v>Open</v>
      </c>
    </row>
    <row r="75" spans="1:3" x14ac:dyDescent="0.2">
      <c r="A75" s="37"/>
      <c r="B75" s="37"/>
      <c r="C75" s="37"/>
    </row>
    <row r="76" spans="1:3" x14ac:dyDescent="0.2">
      <c r="A76" s="37"/>
      <c r="B76" s="37"/>
      <c r="C76" s="37"/>
    </row>
    <row r="77" spans="1:3" x14ac:dyDescent="0.2">
      <c r="A77" s="37"/>
      <c r="B77" s="37"/>
      <c r="C77" s="37"/>
    </row>
    <row r="78" spans="1:3" x14ac:dyDescent="0.2">
      <c r="A78" s="37"/>
      <c r="B78" s="37"/>
      <c r="C78" s="37"/>
    </row>
    <row r="79" spans="1:3" x14ac:dyDescent="0.2">
      <c r="A79" s="37"/>
      <c r="B79" s="37"/>
      <c r="C79" s="37"/>
    </row>
    <row r="80" spans="1:3" x14ac:dyDescent="0.2">
      <c r="A80" s="37"/>
      <c r="B80" s="37"/>
      <c r="C80" s="37"/>
    </row>
    <row r="81" spans="1:3" x14ac:dyDescent="0.2">
      <c r="A81" s="37"/>
      <c r="B81" s="37"/>
      <c r="C81" s="37"/>
    </row>
    <row r="82" spans="1:3" x14ac:dyDescent="0.2">
      <c r="A82" s="37"/>
      <c r="B82" s="37"/>
      <c r="C82" s="37"/>
    </row>
    <row r="83" spans="1:3" x14ac:dyDescent="0.2">
      <c r="A83" s="37"/>
      <c r="B83" s="37"/>
      <c r="C83" s="37"/>
    </row>
    <row r="84" spans="1:3" x14ac:dyDescent="0.2">
      <c r="A84" s="37"/>
      <c r="B84" s="37"/>
      <c r="C84" s="37"/>
    </row>
    <row r="85" spans="1:3" x14ac:dyDescent="0.2">
      <c r="A85" s="37"/>
      <c r="B85" s="37"/>
      <c r="C85" s="37"/>
    </row>
    <row r="86" spans="1:3" x14ac:dyDescent="0.2">
      <c r="A86" s="37"/>
      <c r="B86" s="37"/>
      <c r="C86" s="37"/>
    </row>
    <row r="87" spans="1:3" x14ac:dyDescent="0.2">
      <c r="A87" s="37"/>
      <c r="B87" s="37"/>
      <c r="C87" s="37"/>
    </row>
    <row r="88" spans="1:3" x14ac:dyDescent="0.2">
      <c r="A88" s="37"/>
      <c r="B88" s="37"/>
      <c r="C88" s="37"/>
    </row>
    <row r="89" spans="1:3" x14ac:dyDescent="0.2">
      <c r="A89" s="37"/>
      <c r="B89" s="37"/>
      <c r="C89" s="37"/>
    </row>
    <row r="90" spans="1:3" x14ac:dyDescent="0.2">
      <c r="A90" s="37"/>
      <c r="B90" s="37"/>
      <c r="C90" s="37"/>
    </row>
    <row r="91" spans="1:3" x14ac:dyDescent="0.2">
      <c r="A91" s="37"/>
      <c r="B91" s="37"/>
      <c r="C91" s="37"/>
    </row>
    <row r="92" spans="1:3" x14ac:dyDescent="0.2">
      <c r="A92" s="37"/>
      <c r="B92" s="37"/>
      <c r="C92" s="37"/>
    </row>
    <row r="93" spans="1:3" x14ac:dyDescent="0.2">
      <c r="A93" s="37"/>
      <c r="B93" s="37"/>
      <c r="C93" s="37"/>
    </row>
    <row r="94" spans="1:3" x14ac:dyDescent="0.2">
      <c r="A94" s="37"/>
      <c r="B94" s="37"/>
      <c r="C94" s="37"/>
    </row>
    <row r="95" spans="1:3" x14ac:dyDescent="0.2">
      <c r="A95" s="37"/>
      <c r="B95" s="37"/>
      <c r="C95" s="37"/>
    </row>
    <row r="96" spans="1:3" x14ac:dyDescent="0.2">
      <c r="A96" s="37"/>
      <c r="B96" s="37"/>
      <c r="C96" s="37"/>
    </row>
    <row r="97" spans="1:3" x14ac:dyDescent="0.2">
      <c r="A97" s="37"/>
      <c r="B97" s="37"/>
      <c r="C97" s="37"/>
    </row>
    <row r="98" spans="1:3" x14ac:dyDescent="0.2">
      <c r="A98" s="37"/>
      <c r="B98" s="37"/>
      <c r="C98" s="37"/>
    </row>
    <row r="99" spans="1:3" x14ac:dyDescent="0.2">
      <c r="A99" s="37"/>
      <c r="B99" s="37"/>
      <c r="C99" s="37"/>
    </row>
    <row r="100" spans="1:3" x14ac:dyDescent="0.2">
      <c r="A100" s="37"/>
      <c r="B100" s="37"/>
      <c r="C100" s="37"/>
    </row>
    <row r="101" spans="1:3" x14ac:dyDescent="0.2">
      <c r="A101" s="37"/>
      <c r="B101" s="37"/>
      <c r="C101" s="37"/>
    </row>
    <row r="102" spans="1:3" x14ac:dyDescent="0.2">
      <c r="A102" s="37"/>
      <c r="B102" s="37"/>
      <c r="C102" s="37"/>
    </row>
    <row r="103" spans="1:3" x14ac:dyDescent="0.2">
      <c r="A103" s="37"/>
      <c r="B103" s="37"/>
      <c r="C103" s="37"/>
    </row>
    <row r="104" spans="1:3" x14ac:dyDescent="0.2">
      <c r="A104" s="37"/>
      <c r="B104" s="37"/>
      <c r="C104" s="37"/>
    </row>
    <row r="105" spans="1:3" x14ac:dyDescent="0.2">
      <c r="A105" s="37"/>
      <c r="B105" s="37"/>
      <c r="C105" s="37"/>
    </row>
    <row r="106" spans="1:3" x14ac:dyDescent="0.2">
      <c r="A106" s="37"/>
      <c r="B106" s="37"/>
      <c r="C106" s="37"/>
    </row>
    <row r="107" spans="1:3" x14ac:dyDescent="0.2">
      <c r="A107" s="37"/>
      <c r="B107" s="37"/>
      <c r="C107" s="37"/>
    </row>
    <row r="108" spans="1:3" x14ac:dyDescent="0.2">
      <c r="A108" s="37"/>
      <c r="B108" s="37"/>
      <c r="C108" s="37"/>
    </row>
    <row r="109" spans="1:3" x14ac:dyDescent="0.2">
      <c r="A109" s="37"/>
      <c r="B109" s="37"/>
      <c r="C109" s="37"/>
    </row>
    <row r="110" spans="1:3" x14ac:dyDescent="0.2">
      <c r="A110" s="37"/>
      <c r="B110" s="37"/>
      <c r="C110" s="37"/>
    </row>
    <row r="111" spans="1:3" x14ac:dyDescent="0.2">
      <c r="A111" s="37"/>
      <c r="B111" s="37"/>
      <c r="C111" s="37"/>
    </row>
    <row r="112" spans="1:3" x14ac:dyDescent="0.2">
      <c r="A112" s="37"/>
      <c r="B112" s="37"/>
      <c r="C112" s="37"/>
    </row>
    <row r="113" spans="1:3" x14ac:dyDescent="0.2">
      <c r="A113" s="37"/>
      <c r="B113" s="37"/>
      <c r="C113" s="37"/>
    </row>
    <row r="114" spans="1:3" x14ac:dyDescent="0.2">
      <c r="A114" s="37"/>
      <c r="B114" s="37"/>
      <c r="C114" s="37"/>
    </row>
    <row r="115" spans="1:3" x14ac:dyDescent="0.2">
      <c r="A115" s="37"/>
      <c r="B115" s="37"/>
      <c r="C115" s="37"/>
    </row>
    <row r="116" spans="1:3" x14ac:dyDescent="0.2">
      <c r="A116" s="37"/>
      <c r="B116" s="37"/>
      <c r="C116" s="37"/>
    </row>
    <row r="117" spans="1:3" x14ac:dyDescent="0.2">
      <c r="A117" s="37"/>
      <c r="B117" s="37"/>
      <c r="C117" s="37"/>
    </row>
    <row r="118" spans="1:3" x14ac:dyDescent="0.2">
      <c r="A118" s="37"/>
      <c r="B118" s="37"/>
      <c r="C118" s="37"/>
    </row>
    <row r="119" spans="1:3" x14ac:dyDescent="0.2">
      <c r="A119" s="37"/>
      <c r="B119" s="37"/>
      <c r="C119" s="37"/>
    </row>
    <row r="120" spans="1:3" x14ac:dyDescent="0.2">
      <c r="A120" s="37"/>
      <c r="B120" s="37"/>
      <c r="C120" s="37"/>
    </row>
    <row r="121" spans="1:3" x14ac:dyDescent="0.2">
      <c r="A121" s="37"/>
      <c r="B121" s="37"/>
      <c r="C121" s="37"/>
    </row>
    <row r="122" spans="1:3" x14ac:dyDescent="0.2">
      <c r="A122" s="37"/>
      <c r="B122" s="37"/>
      <c r="C122" s="37"/>
    </row>
    <row r="123" spans="1:3" x14ac:dyDescent="0.2">
      <c r="A123" s="37"/>
      <c r="B123" s="37"/>
      <c r="C123" s="37"/>
    </row>
    <row r="124" spans="1:3" x14ac:dyDescent="0.2">
      <c r="A124" s="37"/>
      <c r="B124" s="37"/>
      <c r="C124" s="37"/>
    </row>
    <row r="125" spans="1:3" x14ac:dyDescent="0.2">
      <c r="A125" s="37"/>
      <c r="B125" s="37"/>
      <c r="C125" s="37"/>
    </row>
    <row r="126" spans="1:3" x14ac:dyDescent="0.2">
      <c r="A126" s="37"/>
      <c r="B126" s="37"/>
      <c r="C126" s="37"/>
    </row>
    <row r="127" spans="1:3" x14ac:dyDescent="0.2">
      <c r="A127" s="37"/>
      <c r="B127" s="37"/>
      <c r="C127" s="37"/>
    </row>
    <row r="128" spans="1:3" x14ac:dyDescent="0.2">
      <c r="A128" s="37"/>
      <c r="B128" s="37"/>
      <c r="C128" s="37"/>
    </row>
    <row r="129" spans="1:3" x14ac:dyDescent="0.2">
      <c r="A129" s="37"/>
      <c r="B129" s="37"/>
      <c r="C129" s="37"/>
    </row>
    <row r="130" spans="1:3" x14ac:dyDescent="0.2">
      <c r="A130" s="37"/>
      <c r="B130" s="37"/>
      <c r="C130" s="37"/>
    </row>
    <row r="131" spans="1:3" x14ac:dyDescent="0.2">
      <c r="A131" s="37"/>
      <c r="B131" s="37"/>
      <c r="C131" s="37"/>
    </row>
    <row r="132" spans="1:3" x14ac:dyDescent="0.2">
      <c r="A132" s="37"/>
      <c r="B132" s="37"/>
      <c r="C132" s="37"/>
    </row>
    <row r="133" spans="1:3" x14ac:dyDescent="0.2">
      <c r="A133" s="37"/>
      <c r="B133" s="37"/>
      <c r="C133" s="37"/>
    </row>
    <row r="134" spans="1:3" x14ac:dyDescent="0.2">
      <c r="A134" s="37"/>
      <c r="B134" s="37"/>
      <c r="C134" s="37"/>
    </row>
    <row r="135" spans="1:3" x14ac:dyDescent="0.2">
      <c r="A135" s="37"/>
      <c r="B135" s="37"/>
      <c r="C135" s="37"/>
    </row>
    <row r="136" spans="1:3" x14ac:dyDescent="0.2">
      <c r="A136" s="37"/>
      <c r="B136" s="37"/>
      <c r="C136" s="37"/>
    </row>
    <row r="137" spans="1:3" x14ac:dyDescent="0.2">
      <c r="A137" s="37"/>
      <c r="B137" s="37"/>
      <c r="C137" s="37"/>
    </row>
    <row r="138" spans="1:3" x14ac:dyDescent="0.2">
      <c r="A138" s="37"/>
      <c r="B138" s="37"/>
      <c r="C138" s="37"/>
    </row>
    <row r="139" spans="1:3" x14ac:dyDescent="0.2">
      <c r="A139" s="37"/>
      <c r="B139" s="37"/>
      <c r="C139" s="37"/>
    </row>
    <row r="140" spans="1:3" x14ac:dyDescent="0.2">
      <c r="A140" s="37"/>
      <c r="B140" s="37"/>
      <c r="C140" s="37"/>
    </row>
    <row r="141" spans="1:3" x14ac:dyDescent="0.2">
      <c r="A141" s="37"/>
      <c r="B141" s="37"/>
      <c r="C141" s="37"/>
    </row>
    <row r="142" spans="1:3" x14ac:dyDescent="0.2">
      <c r="A142" s="37"/>
      <c r="B142" s="37"/>
      <c r="C142" s="37"/>
    </row>
    <row r="143" spans="1:3" x14ac:dyDescent="0.2">
      <c r="A143" s="37"/>
      <c r="B143" s="37"/>
      <c r="C143" s="37"/>
    </row>
    <row r="144" spans="1:3" x14ac:dyDescent="0.2">
      <c r="A144" s="37"/>
      <c r="B144" s="37"/>
      <c r="C144" s="37"/>
    </row>
    <row r="145" spans="1:3" x14ac:dyDescent="0.2">
      <c r="A145" s="37"/>
      <c r="B145" s="37"/>
      <c r="C145" s="37"/>
    </row>
    <row r="146" spans="1:3" x14ac:dyDescent="0.2">
      <c r="A146" s="37"/>
      <c r="B146" s="37"/>
      <c r="C146" s="37"/>
    </row>
    <row r="147" spans="1:3" x14ac:dyDescent="0.2">
      <c r="A147" s="37"/>
      <c r="B147" s="37"/>
      <c r="C147" s="37"/>
    </row>
    <row r="148" spans="1:3" x14ac:dyDescent="0.2">
      <c r="A148" s="37"/>
      <c r="B148" s="37"/>
      <c r="C148" s="37"/>
    </row>
    <row r="149" spans="1:3" x14ac:dyDescent="0.2">
      <c r="A149" s="37"/>
      <c r="B149" s="37"/>
      <c r="C149" s="37"/>
    </row>
    <row r="150" spans="1:3" x14ac:dyDescent="0.2">
      <c r="A150" s="37"/>
      <c r="B150" s="37"/>
      <c r="C150" s="37"/>
    </row>
    <row r="151" spans="1:3" x14ac:dyDescent="0.2">
      <c r="A151" s="37"/>
      <c r="B151" s="37"/>
      <c r="C151" s="37"/>
    </row>
    <row r="152" spans="1:3" x14ac:dyDescent="0.2">
      <c r="A152" s="37"/>
      <c r="B152" s="37"/>
      <c r="C152" s="37"/>
    </row>
    <row r="153" spans="1:3" x14ac:dyDescent="0.2">
      <c r="A153" s="37"/>
      <c r="B153" s="37"/>
      <c r="C153" s="37"/>
    </row>
    <row r="154" spans="1:3" x14ac:dyDescent="0.2">
      <c r="A154" s="37"/>
      <c r="B154" s="37"/>
      <c r="C154" s="37"/>
    </row>
    <row r="155" spans="1:3" x14ac:dyDescent="0.2">
      <c r="A155" s="37"/>
      <c r="B155" s="37"/>
      <c r="C155" s="37"/>
    </row>
    <row r="156" spans="1:3" x14ac:dyDescent="0.2">
      <c r="A156" s="37"/>
      <c r="B156" s="37"/>
      <c r="C156" s="37"/>
    </row>
    <row r="157" spans="1:3" x14ac:dyDescent="0.2">
      <c r="A157" s="37"/>
      <c r="B157" s="37"/>
      <c r="C157" s="37"/>
    </row>
    <row r="158" spans="1:3" x14ac:dyDescent="0.2">
      <c r="A158" s="37"/>
      <c r="B158" s="37"/>
      <c r="C158" s="37"/>
    </row>
    <row r="159" spans="1:3" x14ac:dyDescent="0.2">
      <c r="A159" s="37"/>
      <c r="B159" s="37"/>
      <c r="C159" s="37"/>
    </row>
    <row r="160" spans="1:3" x14ac:dyDescent="0.2">
      <c r="A160" s="37"/>
      <c r="B160" s="37"/>
      <c r="C160" s="37"/>
    </row>
    <row r="161" spans="1:3" x14ac:dyDescent="0.2">
      <c r="A161" s="37"/>
      <c r="B161" s="37"/>
      <c r="C161" s="37"/>
    </row>
    <row r="162" spans="1:3" x14ac:dyDescent="0.2">
      <c r="A162" s="37"/>
      <c r="B162" s="37"/>
      <c r="C162" s="37"/>
    </row>
    <row r="163" spans="1:3" x14ac:dyDescent="0.2">
      <c r="A163" s="37"/>
      <c r="B163" s="37"/>
      <c r="C163" s="37"/>
    </row>
    <row r="164" spans="1:3" x14ac:dyDescent="0.2">
      <c r="A164" s="37"/>
      <c r="B164" s="37"/>
      <c r="C164" s="37"/>
    </row>
    <row r="165" spans="1:3" x14ac:dyDescent="0.2">
      <c r="A165" s="37"/>
      <c r="B165" s="37"/>
      <c r="C165" s="37"/>
    </row>
    <row r="166" spans="1:3" x14ac:dyDescent="0.2">
      <c r="A166" s="37"/>
      <c r="B166" s="37"/>
      <c r="C166" s="37"/>
    </row>
    <row r="167" spans="1:3" x14ac:dyDescent="0.2">
      <c r="A167" s="37"/>
      <c r="B167" s="37"/>
      <c r="C167" s="37"/>
    </row>
    <row r="168" spans="1:3" x14ac:dyDescent="0.2">
      <c r="A168" s="37"/>
      <c r="B168" s="37"/>
      <c r="C168" s="37"/>
    </row>
    <row r="169" spans="1:3" x14ac:dyDescent="0.2">
      <c r="A169" s="37"/>
      <c r="B169" s="37"/>
      <c r="C169" s="37"/>
    </row>
    <row r="170" spans="1:3" x14ac:dyDescent="0.2">
      <c r="A170" s="37"/>
      <c r="B170" s="37"/>
      <c r="C170" s="37"/>
    </row>
    <row r="171" spans="1:3" x14ac:dyDescent="0.2">
      <c r="A171" s="37"/>
      <c r="B171" s="37"/>
      <c r="C171" s="37"/>
    </row>
    <row r="172" spans="1:3" x14ac:dyDescent="0.2">
      <c r="A172" s="37"/>
      <c r="B172" s="37"/>
      <c r="C172" s="37"/>
    </row>
    <row r="173" spans="1:3" x14ac:dyDescent="0.2">
      <c r="A173" s="37"/>
      <c r="B173" s="37"/>
      <c r="C173" s="37"/>
    </row>
    <row r="174" spans="1:3" x14ac:dyDescent="0.2">
      <c r="A174" s="37"/>
      <c r="B174" s="37"/>
      <c r="C174" s="37"/>
    </row>
    <row r="175" spans="1:3" x14ac:dyDescent="0.2">
      <c r="A175" s="37"/>
      <c r="B175" s="37"/>
      <c r="C175" s="37"/>
    </row>
    <row r="176" spans="1:3" x14ac:dyDescent="0.2">
      <c r="A176" s="37"/>
      <c r="B176" s="37"/>
      <c r="C176" s="37"/>
    </row>
    <row r="177" spans="1:3" x14ac:dyDescent="0.2">
      <c r="A177" s="37"/>
      <c r="B177" s="37"/>
      <c r="C177" s="37"/>
    </row>
    <row r="178" spans="1:3" x14ac:dyDescent="0.2">
      <c r="A178" s="37"/>
      <c r="B178" s="37"/>
      <c r="C178" s="37"/>
    </row>
    <row r="179" spans="1:3" x14ac:dyDescent="0.2">
      <c r="A179" s="37"/>
      <c r="B179" s="37"/>
      <c r="C179" s="37"/>
    </row>
    <row r="180" spans="1:3" x14ac:dyDescent="0.2">
      <c r="A180" s="37"/>
      <c r="B180" s="37"/>
      <c r="C180" s="37"/>
    </row>
    <row r="181" spans="1:3" x14ac:dyDescent="0.2">
      <c r="A181" s="37"/>
      <c r="B181" s="37"/>
      <c r="C181" s="37"/>
    </row>
    <row r="182" spans="1:3" x14ac:dyDescent="0.2">
      <c r="A182" s="37"/>
      <c r="B182" s="37"/>
      <c r="C182" s="37"/>
    </row>
    <row r="183" spans="1:3" x14ac:dyDescent="0.2">
      <c r="A183" s="37"/>
      <c r="B183" s="37"/>
      <c r="C183" s="37"/>
    </row>
    <row r="184" spans="1:3" x14ac:dyDescent="0.2">
      <c r="A184" s="37"/>
      <c r="B184" s="37"/>
      <c r="C184" s="37"/>
    </row>
    <row r="185" spans="1:3" x14ac:dyDescent="0.2">
      <c r="A185" s="37"/>
      <c r="B185" s="37"/>
      <c r="C185" s="37"/>
    </row>
    <row r="186" spans="1:3" x14ac:dyDescent="0.2">
      <c r="A186" s="37"/>
      <c r="B186" s="37"/>
      <c r="C186" s="37"/>
    </row>
    <row r="187" spans="1:3" x14ac:dyDescent="0.2">
      <c r="A187" s="37"/>
      <c r="B187" s="37"/>
      <c r="C187" s="37"/>
    </row>
    <row r="188" spans="1:3" x14ac:dyDescent="0.2">
      <c r="A188" s="37"/>
      <c r="B188" s="37"/>
      <c r="C188" s="37"/>
    </row>
    <row r="189" spans="1:3" x14ac:dyDescent="0.2">
      <c r="A189" s="37"/>
      <c r="B189" s="37"/>
      <c r="C189" s="37"/>
    </row>
    <row r="190" spans="1:3" x14ac:dyDescent="0.2">
      <c r="A190" s="37"/>
      <c r="B190" s="37"/>
      <c r="C190" s="37"/>
    </row>
    <row r="191" spans="1:3" x14ac:dyDescent="0.2">
      <c r="A191" s="37"/>
      <c r="B191" s="37"/>
      <c r="C191" s="37"/>
    </row>
    <row r="192" spans="1:3" x14ac:dyDescent="0.2">
      <c r="A192" s="37"/>
      <c r="B192" s="37"/>
      <c r="C192" s="37"/>
    </row>
    <row r="193" spans="1:3" x14ac:dyDescent="0.2">
      <c r="A193" s="37"/>
      <c r="B193" s="37"/>
      <c r="C193" s="37"/>
    </row>
    <row r="194" spans="1:3" x14ac:dyDescent="0.2">
      <c r="A194" s="37"/>
      <c r="B194" s="37"/>
      <c r="C194" s="37"/>
    </row>
    <row r="195" spans="1:3" x14ac:dyDescent="0.2">
      <c r="A195" s="37"/>
      <c r="B195" s="37"/>
      <c r="C195" s="37"/>
    </row>
    <row r="196" spans="1:3" x14ac:dyDescent="0.2">
      <c r="A196" s="37"/>
      <c r="B196" s="37"/>
      <c r="C196" s="37"/>
    </row>
    <row r="197" spans="1:3" x14ac:dyDescent="0.2">
      <c r="A197" s="37"/>
      <c r="B197" s="37"/>
      <c r="C197" s="37"/>
    </row>
    <row r="198" spans="1:3" x14ac:dyDescent="0.2">
      <c r="A198" s="37"/>
      <c r="B198" s="37"/>
      <c r="C198" s="37"/>
    </row>
    <row r="199" spans="1:3" x14ac:dyDescent="0.2">
      <c r="A199" s="37"/>
      <c r="B199" s="37"/>
      <c r="C199" s="37"/>
    </row>
    <row r="200" spans="1:3" x14ac:dyDescent="0.2">
      <c r="A200" s="37"/>
      <c r="B200" s="37"/>
      <c r="C200" s="37"/>
    </row>
    <row r="201" spans="1:3" x14ac:dyDescent="0.2">
      <c r="A201" s="37"/>
      <c r="B201" s="37"/>
      <c r="C201" s="37"/>
    </row>
    <row r="202" spans="1:3" x14ac:dyDescent="0.2">
      <c r="A202" s="37"/>
      <c r="B202" s="37"/>
      <c r="C202" s="37"/>
    </row>
    <row r="203" spans="1:3" x14ac:dyDescent="0.2">
      <c r="A203" s="37"/>
      <c r="B203" s="37"/>
      <c r="C203" s="37"/>
    </row>
    <row r="204" spans="1:3" x14ac:dyDescent="0.2">
      <c r="A204" s="37"/>
      <c r="B204" s="37"/>
      <c r="C204" s="37"/>
    </row>
    <row r="205" spans="1:3" x14ac:dyDescent="0.2">
      <c r="A205" s="37"/>
      <c r="B205" s="37"/>
      <c r="C205" s="37"/>
    </row>
    <row r="206" spans="1:3" x14ac:dyDescent="0.2">
      <c r="A206" s="37"/>
      <c r="B206" s="37"/>
      <c r="C206" s="37"/>
    </row>
    <row r="207" spans="1:3" x14ac:dyDescent="0.2">
      <c r="A207" s="37"/>
      <c r="B207" s="37"/>
      <c r="C207" s="37"/>
    </row>
    <row r="208" spans="1:3" x14ac:dyDescent="0.2">
      <c r="A208" s="37"/>
      <c r="B208" s="37"/>
      <c r="C208" s="37"/>
    </row>
    <row r="209" spans="1:3" x14ac:dyDescent="0.2">
      <c r="A209" s="37"/>
      <c r="B209" s="37"/>
      <c r="C209" s="37"/>
    </row>
    <row r="210" spans="1:3" x14ac:dyDescent="0.2">
      <c r="A210" s="37"/>
      <c r="B210" s="37"/>
      <c r="C210" s="37"/>
    </row>
    <row r="211" spans="1:3" x14ac:dyDescent="0.2">
      <c r="A211" s="37"/>
      <c r="B211" s="37"/>
      <c r="C211" s="37"/>
    </row>
    <row r="212" spans="1:3" x14ac:dyDescent="0.2">
      <c r="A212" s="37"/>
      <c r="B212" s="37"/>
      <c r="C212" s="37"/>
    </row>
    <row r="213" spans="1:3" x14ac:dyDescent="0.2">
      <c r="A213" s="37"/>
      <c r="B213" s="37"/>
      <c r="C213" s="37"/>
    </row>
    <row r="214" spans="1:3" x14ac:dyDescent="0.2">
      <c r="A214" s="37"/>
      <c r="B214" s="37"/>
      <c r="C214" s="37"/>
    </row>
    <row r="215" spans="1:3" x14ac:dyDescent="0.2">
      <c r="A215" s="37"/>
      <c r="B215" s="37"/>
      <c r="C215" s="37"/>
    </row>
    <row r="216" spans="1:3" x14ac:dyDescent="0.2">
      <c r="A216" s="37"/>
      <c r="B216" s="37"/>
      <c r="C216" s="37"/>
    </row>
    <row r="217" spans="1:3" x14ac:dyDescent="0.2">
      <c r="A217" s="37"/>
      <c r="B217" s="37"/>
      <c r="C217" s="37"/>
    </row>
    <row r="218" spans="1:3" x14ac:dyDescent="0.2">
      <c r="A218" s="37"/>
      <c r="B218" s="37"/>
      <c r="C218" s="37"/>
    </row>
    <row r="219" spans="1:3" x14ac:dyDescent="0.2">
      <c r="A219" s="37"/>
      <c r="B219" s="37"/>
      <c r="C219" s="37"/>
    </row>
    <row r="220" spans="1:3" x14ac:dyDescent="0.2">
      <c r="A220" s="37"/>
      <c r="B220" s="37"/>
      <c r="C220" s="37"/>
    </row>
    <row r="221" spans="1:3" x14ac:dyDescent="0.2">
      <c r="A221" s="37"/>
      <c r="B221" s="37"/>
      <c r="C221" s="37"/>
    </row>
    <row r="222" spans="1:3" x14ac:dyDescent="0.2">
      <c r="A222" s="37"/>
      <c r="B222" s="37"/>
      <c r="C222" s="37"/>
    </row>
    <row r="223" spans="1:3" x14ac:dyDescent="0.2">
      <c r="A223" s="37"/>
      <c r="B223" s="37"/>
      <c r="C223" s="37"/>
    </row>
    <row r="224" spans="1:3" x14ac:dyDescent="0.2">
      <c r="A224" s="37"/>
      <c r="B224" s="37"/>
      <c r="C224" s="37"/>
    </row>
    <row r="225" spans="1:3" x14ac:dyDescent="0.2">
      <c r="A225" s="35"/>
      <c r="B225" s="35"/>
      <c r="C225" s="35"/>
    </row>
    <row r="226" spans="1:3" x14ac:dyDescent="0.2">
      <c r="A226" s="35"/>
      <c r="B226" s="35"/>
      <c r="C226" s="35"/>
    </row>
    <row r="227" spans="1:3" x14ac:dyDescent="0.2">
      <c r="A227" s="35"/>
      <c r="B227" s="35"/>
      <c r="C227" s="35"/>
    </row>
    <row r="228" spans="1:3" x14ac:dyDescent="0.2">
      <c r="A228" s="35"/>
      <c r="B228" s="35"/>
      <c r="C228" s="35"/>
    </row>
    <row r="229" spans="1:3" x14ac:dyDescent="0.2">
      <c r="A229" s="35"/>
      <c r="B229" s="35"/>
      <c r="C229" s="35"/>
    </row>
    <row r="230" spans="1:3" x14ac:dyDescent="0.2">
      <c r="A230" s="35"/>
      <c r="B230" s="35"/>
      <c r="C230" s="35"/>
    </row>
    <row r="231" spans="1:3" x14ac:dyDescent="0.2">
      <c r="A231" s="35"/>
      <c r="B231" s="35"/>
      <c r="C231" s="35"/>
    </row>
    <row r="232" spans="1:3" x14ac:dyDescent="0.2">
      <c r="A232" s="35"/>
      <c r="B232" s="35"/>
      <c r="C232" s="35"/>
    </row>
    <row r="233" spans="1:3" x14ac:dyDescent="0.2">
      <c r="A233" s="35"/>
      <c r="B233" s="35"/>
      <c r="C233" s="35"/>
    </row>
    <row r="234" spans="1:3" x14ac:dyDescent="0.2">
      <c r="A234" s="35"/>
      <c r="B234" s="35"/>
      <c r="C234" s="35"/>
    </row>
    <row r="235" spans="1:3" x14ac:dyDescent="0.2">
      <c r="A235" s="35"/>
      <c r="B235" s="35"/>
      <c r="C235" s="35"/>
    </row>
    <row r="236" spans="1:3" x14ac:dyDescent="0.2">
      <c r="A236" s="35"/>
      <c r="B236" s="35"/>
      <c r="C236" s="35"/>
    </row>
    <row r="237" spans="1:3" x14ac:dyDescent="0.2">
      <c r="A237" s="35"/>
      <c r="B237" s="35"/>
      <c r="C237" s="35"/>
    </row>
    <row r="238" spans="1:3" x14ac:dyDescent="0.2">
      <c r="A238" s="35"/>
      <c r="B238" s="35"/>
      <c r="C238" s="35"/>
    </row>
    <row r="239" spans="1:3" x14ac:dyDescent="0.2">
      <c r="A239" s="35"/>
      <c r="B239" s="35"/>
      <c r="C239" s="35"/>
    </row>
    <row r="240" spans="1:3" x14ac:dyDescent="0.2">
      <c r="A240" s="35"/>
      <c r="B240" s="35"/>
      <c r="C240" s="35"/>
    </row>
    <row r="241" spans="1:3" x14ac:dyDescent="0.2">
      <c r="A241" s="35"/>
      <c r="B241" s="35"/>
      <c r="C241" s="35"/>
    </row>
    <row r="242" spans="1:3" x14ac:dyDescent="0.2">
      <c r="A242" s="35"/>
      <c r="B242" s="35"/>
      <c r="C242" s="35"/>
    </row>
    <row r="243" spans="1:3" x14ac:dyDescent="0.2">
      <c r="A243" s="35"/>
      <c r="B243" s="35"/>
      <c r="C243" s="35"/>
    </row>
    <row r="244" spans="1:3" x14ac:dyDescent="0.2">
      <c r="A244" s="35"/>
      <c r="B244" s="35"/>
      <c r="C244" s="35"/>
    </row>
    <row r="245" spans="1:3" x14ac:dyDescent="0.2">
      <c r="A245" s="35"/>
      <c r="B245" s="35"/>
      <c r="C245" s="35"/>
    </row>
    <row r="246" spans="1:3" x14ac:dyDescent="0.2">
      <c r="A246" s="35"/>
      <c r="B246" s="35"/>
      <c r="C246" s="35"/>
    </row>
    <row r="247" spans="1:3" x14ac:dyDescent="0.2">
      <c r="A247" s="35"/>
      <c r="B247" s="35"/>
      <c r="C247" s="35"/>
    </row>
    <row r="248" spans="1:3" x14ac:dyDescent="0.2">
      <c r="A248" s="35"/>
      <c r="B248" s="35"/>
      <c r="C248" s="35"/>
    </row>
    <row r="249" spans="1:3" x14ac:dyDescent="0.2">
      <c r="A249" s="35"/>
      <c r="B249" s="35"/>
      <c r="C249" s="35"/>
    </row>
    <row r="250" spans="1:3" x14ac:dyDescent="0.2">
      <c r="A250" s="35"/>
      <c r="B250" s="35"/>
      <c r="C250" s="35"/>
    </row>
    <row r="251" spans="1:3" x14ac:dyDescent="0.2">
      <c r="A251" s="35"/>
      <c r="B251" s="35"/>
      <c r="C251" s="35"/>
    </row>
    <row r="252" spans="1:3" x14ac:dyDescent="0.2">
      <c r="A252" s="35"/>
      <c r="B252" s="35"/>
      <c r="C252" s="35"/>
    </row>
    <row r="253" spans="1:3" x14ac:dyDescent="0.2">
      <c r="A253" s="35"/>
      <c r="B253" s="35"/>
      <c r="C253" s="35"/>
    </row>
    <row r="254" spans="1:3" x14ac:dyDescent="0.2">
      <c r="A254" s="35"/>
      <c r="B254" s="35"/>
      <c r="C254" s="35"/>
    </row>
    <row r="255" spans="1:3" x14ac:dyDescent="0.2">
      <c r="A255" s="35"/>
      <c r="B255" s="35"/>
      <c r="C255" s="35"/>
    </row>
    <row r="256" spans="1:3" x14ac:dyDescent="0.2">
      <c r="A256" s="35"/>
      <c r="B256" s="35"/>
      <c r="C256" s="35"/>
    </row>
    <row r="257" spans="1:3" x14ac:dyDescent="0.2">
      <c r="A257" s="35"/>
      <c r="B257" s="35"/>
      <c r="C257" s="35"/>
    </row>
    <row r="258" spans="1:3" x14ac:dyDescent="0.2">
      <c r="A258" s="35"/>
      <c r="B258" s="35"/>
      <c r="C258" s="35"/>
    </row>
    <row r="259" spans="1:3" x14ac:dyDescent="0.2">
      <c r="A259" s="35"/>
      <c r="B259" s="35"/>
      <c r="C259" s="35"/>
    </row>
    <row r="260" spans="1:3" x14ac:dyDescent="0.2">
      <c r="A260" s="35"/>
      <c r="B260" s="35"/>
      <c r="C260" s="35"/>
    </row>
    <row r="261" spans="1:3" x14ac:dyDescent="0.2">
      <c r="A261" s="35"/>
      <c r="B261" s="35"/>
      <c r="C261" s="35"/>
    </row>
    <row r="262" spans="1:3" x14ac:dyDescent="0.2">
      <c r="A262" s="35"/>
      <c r="B262" s="35"/>
      <c r="C262" s="35"/>
    </row>
    <row r="263" spans="1:3" x14ac:dyDescent="0.2">
      <c r="A263" s="35"/>
      <c r="B263" s="35"/>
      <c r="C263" s="35"/>
    </row>
    <row r="264" spans="1:3" x14ac:dyDescent="0.2">
      <c r="A264" s="35"/>
      <c r="B264" s="35"/>
      <c r="C264" s="35"/>
    </row>
    <row r="265" spans="1:3" x14ac:dyDescent="0.2">
      <c r="A265" s="35"/>
      <c r="B265" s="35"/>
      <c r="C265" s="35"/>
    </row>
    <row r="266" spans="1:3" x14ac:dyDescent="0.2">
      <c r="A266" s="35"/>
      <c r="B266" s="35"/>
      <c r="C266" s="35"/>
    </row>
    <row r="267" spans="1:3" x14ac:dyDescent="0.2">
      <c r="A267" s="35"/>
      <c r="B267" s="35"/>
      <c r="C267" s="35"/>
    </row>
    <row r="268" spans="1:3" x14ac:dyDescent="0.2">
      <c r="A268" s="35"/>
      <c r="B268" s="35"/>
      <c r="C268" s="35"/>
    </row>
    <row r="269" spans="1:3" x14ac:dyDescent="0.2">
      <c r="A269" s="35"/>
      <c r="B269" s="35"/>
      <c r="C269" s="35"/>
    </row>
    <row r="270" spans="1:3" x14ac:dyDescent="0.2">
      <c r="A270" s="35"/>
      <c r="B270" s="35"/>
      <c r="C270" s="35"/>
    </row>
    <row r="271" spans="1:3" x14ac:dyDescent="0.2">
      <c r="A271" s="35"/>
      <c r="B271" s="35"/>
      <c r="C271" s="35"/>
    </row>
    <row r="272" spans="1:3" x14ac:dyDescent="0.2">
      <c r="A272" s="35"/>
      <c r="B272" s="35"/>
      <c r="C272" s="35"/>
    </row>
    <row r="273" spans="1:3" x14ac:dyDescent="0.2">
      <c r="A273" s="35"/>
      <c r="B273" s="35"/>
      <c r="C273" s="35"/>
    </row>
    <row r="274" spans="1:3" x14ac:dyDescent="0.2">
      <c r="A274" s="35"/>
      <c r="B274" s="35"/>
      <c r="C274" s="35"/>
    </row>
    <row r="275" spans="1:3" x14ac:dyDescent="0.2">
      <c r="A275" s="35"/>
      <c r="B275" s="35"/>
      <c r="C275" s="35"/>
    </row>
    <row r="276" spans="1:3" x14ac:dyDescent="0.2">
      <c r="A276" s="35"/>
      <c r="B276" s="35"/>
      <c r="C276" s="35"/>
    </row>
    <row r="277" spans="1:3" x14ac:dyDescent="0.2">
      <c r="A277" s="35"/>
      <c r="B277" s="35"/>
      <c r="C277" s="35"/>
    </row>
    <row r="278" spans="1:3" x14ac:dyDescent="0.2">
      <c r="A278" s="35"/>
      <c r="B278" s="35"/>
      <c r="C278" s="35"/>
    </row>
    <row r="279" spans="1:3" x14ac:dyDescent="0.2">
      <c r="A279" s="35"/>
      <c r="B279" s="35"/>
      <c r="C279" s="35"/>
    </row>
    <row r="280" spans="1:3" x14ac:dyDescent="0.2">
      <c r="A280" s="35"/>
      <c r="B280" s="35"/>
      <c r="C280" s="35"/>
    </row>
    <row r="281" spans="1:3" x14ac:dyDescent="0.2">
      <c r="A281" s="35"/>
      <c r="B281" s="35"/>
      <c r="C281" s="35"/>
    </row>
    <row r="282" spans="1:3" x14ac:dyDescent="0.2">
      <c r="A282" s="35"/>
      <c r="B282" s="35"/>
      <c r="C282" s="35"/>
    </row>
    <row r="283" spans="1:3" x14ac:dyDescent="0.2">
      <c r="A283" s="35"/>
      <c r="B283" s="35"/>
      <c r="C283" s="35"/>
    </row>
    <row r="284" spans="1:3" x14ac:dyDescent="0.2">
      <c r="A284" s="35"/>
      <c r="B284" s="35"/>
      <c r="C284" s="35"/>
    </row>
    <row r="285" spans="1:3" x14ac:dyDescent="0.2">
      <c r="A285" s="35"/>
      <c r="B285" s="35"/>
      <c r="C285" s="35"/>
    </row>
    <row r="286" spans="1:3" x14ac:dyDescent="0.2">
      <c r="A286" s="35"/>
      <c r="B286" s="35"/>
      <c r="C286" s="35"/>
    </row>
    <row r="287" spans="1:3" x14ac:dyDescent="0.2">
      <c r="A287" s="35"/>
      <c r="B287" s="35"/>
      <c r="C287" s="35"/>
    </row>
    <row r="288" spans="1:3" x14ac:dyDescent="0.2">
      <c r="A288" s="35"/>
      <c r="B288" s="35"/>
      <c r="C288" s="35"/>
    </row>
    <row r="289" spans="1:3" x14ac:dyDescent="0.2">
      <c r="A289" s="35"/>
      <c r="B289" s="35"/>
      <c r="C289" s="35"/>
    </row>
    <row r="290" spans="1:3" x14ac:dyDescent="0.2">
      <c r="A290" s="35"/>
      <c r="B290" s="35"/>
      <c r="C290" s="35"/>
    </row>
    <row r="291" spans="1:3" x14ac:dyDescent="0.2">
      <c r="A291" s="35"/>
      <c r="B291" s="35"/>
      <c r="C291" s="35"/>
    </row>
    <row r="292" spans="1:3" x14ac:dyDescent="0.2">
      <c r="A292" s="35"/>
      <c r="B292" s="35"/>
      <c r="C292" s="35"/>
    </row>
    <row r="293" spans="1:3" x14ac:dyDescent="0.2">
      <c r="A293" s="35"/>
      <c r="B293" s="35"/>
      <c r="C293" s="35"/>
    </row>
    <row r="294" spans="1:3" x14ac:dyDescent="0.2">
      <c r="A294" s="35"/>
      <c r="B294" s="35"/>
      <c r="C294" s="35"/>
    </row>
    <row r="295" spans="1:3" x14ac:dyDescent="0.2">
      <c r="A295" s="35"/>
      <c r="B295" s="35"/>
      <c r="C295" s="35"/>
    </row>
    <row r="296" spans="1:3" x14ac:dyDescent="0.2">
      <c r="A296" s="35"/>
      <c r="B296" s="35"/>
      <c r="C296" s="35"/>
    </row>
    <row r="297" spans="1:3" x14ac:dyDescent="0.2">
      <c r="A297" s="35"/>
      <c r="B297" s="35"/>
      <c r="C297" s="35"/>
    </row>
    <row r="298" spans="1:3" x14ac:dyDescent="0.2">
      <c r="A298" s="35"/>
      <c r="B298" s="35"/>
      <c r="C298" s="35"/>
    </row>
    <row r="299" spans="1:3" x14ac:dyDescent="0.2">
      <c r="A299" s="35"/>
      <c r="B299" s="35"/>
      <c r="C299" s="35"/>
    </row>
    <row r="300" spans="1:3" x14ac:dyDescent="0.2">
      <c r="A300" s="35"/>
      <c r="B300" s="35"/>
      <c r="C300" s="35"/>
    </row>
    <row r="301" spans="1:3" x14ac:dyDescent="0.2">
      <c r="A301" s="35"/>
      <c r="B301" s="35"/>
      <c r="C301" s="35"/>
    </row>
    <row r="302" spans="1:3" x14ac:dyDescent="0.2">
      <c r="A302" s="35"/>
      <c r="B302" s="35"/>
      <c r="C302" s="35"/>
    </row>
    <row r="303" spans="1:3" x14ac:dyDescent="0.2">
      <c r="A303" s="35"/>
      <c r="B303" s="35"/>
      <c r="C303" s="35"/>
    </row>
    <row r="304" spans="1:3" x14ac:dyDescent="0.2">
      <c r="A304" s="35"/>
      <c r="B304" s="35"/>
      <c r="C304" s="35"/>
    </row>
    <row r="305" spans="1:3" x14ac:dyDescent="0.2">
      <c r="A305" s="35"/>
      <c r="B305" s="35"/>
      <c r="C305" s="35"/>
    </row>
    <row r="306" spans="1:3" x14ac:dyDescent="0.2">
      <c r="A306" s="35"/>
      <c r="B306" s="35"/>
      <c r="C306" s="35"/>
    </row>
    <row r="307" spans="1:3" x14ac:dyDescent="0.2">
      <c r="A307" s="35"/>
      <c r="B307" s="35"/>
      <c r="C307" s="35"/>
    </row>
    <row r="308" spans="1:3" x14ac:dyDescent="0.2">
      <c r="A308" s="35"/>
      <c r="B308" s="35"/>
      <c r="C308" s="35"/>
    </row>
    <row r="309" spans="1:3" x14ac:dyDescent="0.2">
      <c r="A309" s="35"/>
      <c r="B309" s="35"/>
      <c r="C309" s="35"/>
    </row>
    <row r="310" spans="1:3" x14ac:dyDescent="0.2">
      <c r="A310" s="35"/>
      <c r="B310" s="35"/>
      <c r="C310" s="35"/>
    </row>
    <row r="311" spans="1:3" x14ac:dyDescent="0.2">
      <c r="A311" s="35"/>
      <c r="B311" s="35"/>
      <c r="C311" s="35"/>
    </row>
    <row r="312" spans="1:3" x14ac:dyDescent="0.2">
      <c r="A312" s="35"/>
      <c r="B312" s="35"/>
      <c r="C312" s="35"/>
    </row>
    <row r="313" spans="1:3" x14ac:dyDescent="0.2">
      <c r="A313" s="35"/>
      <c r="B313" s="35"/>
      <c r="C313" s="35"/>
    </row>
    <row r="314" spans="1:3" x14ac:dyDescent="0.2">
      <c r="A314" s="35"/>
      <c r="B314" s="35"/>
      <c r="C314" s="35"/>
    </row>
    <row r="315" spans="1:3" x14ac:dyDescent="0.2">
      <c r="A315" s="35"/>
      <c r="B315" s="35"/>
      <c r="C315" s="35"/>
    </row>
    <row r="316" spans="1:3" x14ac:dyDescent="0.2">
      <c r="A316" s="35"/>
      <c r="B316" s="35"/>
      <c r="C316" s="35"/>
    </row>
    <row r="317" spans="1:3" x14ac:dyDescent="0.2">
      <c r="A317" s="35"/>
      <c r="B317" s="35"/>
      <c r="C317" s="35"/>
    </row>
    <row r="318" spans="1:3" x14ac:dyDescent="0.2">
      <c r="A318" s="35"/>
      <c r="B318" s="35"/>
      <c r="C318" s="35"/>
    </row>
    <row r="319" spans="1:3" x14ac:dyDescent="0.2">
      <c r="A319" s="35"/>
      <c r="B319" s="35"/>
      <c r="C319" s="35"/>
    </row>
    <row r="320" spans="1:3" x14ac:dyDescent="0.2">
      <c r="A320" s="35"/>
      <c r="B320" s="35"/>
      <c r="C320" s="35"/>
    </row>
    <row r="321" spans="1:3" x14ac:dyDescent="0.2">
      <c r="A321" s="35"/>
      <c r="B321" s="35"/>
      <c r="C321" s="35"/>
    </row>
    <row r="322" spans="1:3" x14ac:dyDescent="0.2">
      <c r="A322" s="35"/>
      <c r="B322" s="35"/>
      <c r="C322" s="35"/>
    </row>
    <row r="323" spans="1:3" x14ac:dyDescent="0.2">
      <c r="A323" s="35"/>
      <c r="B323" s="35"/>
      <c r="C323" s="35"/>
    </row>
    <row r="324" spans="1:3" x14ac:dyDescent="0.2">
      <c r="A324" s="35"/>
      <c r="B324" s="35"/>
      <c r="C324" s="35"/>
    </row>
    <row r="325" spans="1:3" x14ac:dyDescent="0.2">
      <c r="A325" s="35"/>
      <c r="B325" s="35"/>
      <c r="C325" s="35"/>
    </row>
    <row r="326" spans="1:3" x14ac:dyDescent="0.2">
      <c r="A326" s="35"/>
      <c r="B326" s="35"/>
      <c r="C326" s="35"/>
    </row>
    <row r="327" spans="1:3" x14ac:dyDescent="0.2">
      <c r="A327" s="35"/>
      <c r="B327" s="35"/>
      <c r="C327" s="35"/>
    </row>
    <row r="328" spans="1:3" x14ac:dyDescent="0.2">
      <c r="A328" s="35"/>
      <c r="B328" s="35"/>
      <c r="C328" s="35"/>
    </row>
    <row r="329" spans="1:3" x14ac:dyDescent="0.2">
      <c r="A329" s="35"/>
      <c r="B329" s="35"/>
      <c r="C329" s="35"/>
    </row>
    <row r="330" spans="1:3" x14ac:dyDescent="0.2">
      <c r="A330" s="35"/>
      <c r="B330" s="35"/>
      <c r="C330" s="35"/>
    </row>
    <row r="331" spans="1:3" x14ac:dyDescent="0.2">
      <c r="A331" s="35"/>
      <c r="B331" s="35"/>
      <c r="C331" s="35"/>
    </row>
    <row r="332" spans="1:3" x14ac:dyDescent="0.2">
      <c r="A332" s="35"/>
      <c r="B332" s="35"/>
      <c r="C332" s="35"/>
    </row>
    <row r="333" spans="1:3" x14ac:dyDescent="0.2">
      <c r="A333" s="35"/>
      <c r="B333" s="35"/>
      <c r="C333" s="35"/>
    </row>
    <row r="334" spans="1:3" x14ac:dyDescent="0.2">
      <c r="A334" s="35"/>
      <c r="B334" s="35"/>
      <c r="C334" s="35"/>
    </row>
    <row r="335" spans="1:3" x14ac:dyDescent="0.2">
      <c r="A335" s="35"/>
      <c r="B335" s="35"/>
      <c r="C335" s="35"/>
    </row>
    <row r="336" spans="1:3" x14ac:dyDescent="0.2">
      <c r="A336" s="35"/>
      <c r="B336" s="35"/>
      <c r="C336" s="35"/>
    </row>
    <row r="337" spans="1:3" x14ac:dyDescent="0.2">
      <c r="A337" s="35"/>
      <c r="B337" s="35"/>
      <c r="C337" s="35"/>
    </row>
    <row r="338" spans="1:3" x14ac:dyDescent="0.2">
      <c r="A338" s="35"/>
      <c r="B338" s="35"/>
      <c r="C338" s="35"/>
    </row>
    <row r="339" spans="1:3" x14ac:dyDescent="0.2">
      <c r="A339" s="35"/>
      <c r="B339" s="35"/>
      <c r="C339" s="35"/>
    </row>
    <row r="340" spans="1:3" x14ac:dyDescent="0.2">
      <c r="A340" s="35"/>
      <c r="B340" s="35"/>
      <c r="C340" s="35"/>
    </row>
    <row r="341" spans="1:3" x14ac:dyDescent="0.2">
      <c r="A341" s="35"/>
      <c r="B341" s="35"/>
      <c r="C341" s="35"/>
    </row>
    <row r="342" spans="1:3" x14ac:dyDescent="0.2">
      <c r="A342" s="35"/>
      <c r="B342" s="35"/>
      <c r="C342" s="35"/>
    </row>
    <row r="343" spans="1:3" x14ac:dyDescent="0.2">
      <c r="A343" s="35"/>
      <c r="B343" s="35"/>
      <c r="C343" s="35"/>
    </row>
    <row r="344" spans="1:3" x14ac:dyDescent="0.2">
      <c r="A344" s="35"/>
      <c r="B344" s="35"/>
      <c r="C344" s="35"/>
    </row>
    <row r="345" spans="1:3" x14ac:dyDescent="0.2">
      <c r="A345" s="35"/>
      <c r="B345" s="35"/>
      <c r="C345" s="35"/>
    </row>
    <row r="346" spans="1:3" x14ac:dyDescent="0.2">
      <c r="A346" s="35"/>
      <c r="B346" s="35"/>
      <c r="C346" s="35"/>
    </row>
    <row r="347" spans="1:3" x14ac:dyDescent="0.2">
      <c r="A347" s="35"/>
      <c r="B347" s="35"/>
      <c r="C347" s="35"/>
    </row>
    <row r="348" spans="1:3" x14ac:dyDescent="0.2">
      <c r="A348" s="35"/>
      <c r="B348" s="35"/>
      <c r="C348" s="35"/>
    </row>
    <row r="349" spans="1:3" x14ac:dyDescent="0.2">
      <c r="A349" s="35"/>
      <c r="B349" s="35"/>
      <c r="C349" s="35"/>
    </row>
    <row r="350" spans="1:3" x14ac:dyDescent="0.2">
      <c r="A350" s="35"/>
      <c r="B350" s="35"/>
      <c r="C350" s="35"/>
    </row>
    <row r="351" spans="1:3" x14ac:dyDescent="0.2">
      <c r="A351" s="35"/>
      <c r="B351" s="35"/>
      <c r="C351" s="35"/>
    </row>
    <row r="352" spans="1:3" x14ac:dyDescent="0.2">
      <c r="A352" s="35"/>
      <c r="B352" s="35"/>
      <c r="C352" s="35"/>
    </row>
    <row r="353" spans="1:3" x14ac:dyDescent="0.2">
      <c r="A353" s="35"/>
      <c r="B353" s="35"/>
      <c r="C353" s="35"/>
    </row>
    <row r="354" spans="1:3" x14ac:dyDescent="0.2">
      <c r="A354" s="35"/>
      <c r="B354" s="35"/>
      <c r="C354" s="35"/>
    </row>
    <row r="355" spans="1:3" x14ac:dyDescent="0.2">
      <c r="A355" s="35"/>
      <c r="B355" s="35"/>
      <c r="C355" s="35"/>
    </row>
    <row r="356" spans="1:3" x14ac:dyDescent="0.2">
      <c r="A356" s="35"/>
      <c r="B356" s="35"/>
      <c r="C356" s="35"/>
    </row>
    <row r="357" spans="1:3" x14ac:dyDescent="0.2">
      <c r="A357" s="35"/>
      <c r="B357" s="35"/>
      <c r="C357" s="35"/>
    </row>
    <row r="358" spans="1:3" x14ac:dyDescent="0.2">
      <c r="A358" s="35"/>
      <c r="B358" s="35"/>
      <c r="C358" s="35"/>
    </row>
  </sheetData>
  <conditionalFormatting sqref="A4:C4">
    <cfRule type="cellIs" dxfId="4" priority="1" operator="equal">
      <formula>"Closed"</formula>
    </cfRule>
    <cfRule type="cellIs" dxfId="3" priority="2" operator="equal">
      <formula>"Closed - CP Raised"</formula>
    </cfRule>
    <cfRule type="cellIs" dxfId="2" priority="3" operator="equal">
      <formula>"MIG Form Needed"</formula>
    </cfRule>
    <cfRule type="cellIs" dxfId="1" priority="4" operator="equal">
      <formula>"Open"</formula>
    </cfRule>
    <cfRule type="cellIs" dxfId="0" priority="5" operator="equal">
      <formula>"Work In Progress"</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Issue Details</vt:lpstr>
      <vt:lpstr>Summary</vt:lpstr>
      <vt:lpstr>All Issues</vt:lpstr>
      <vt:lpstr>'Issue Details'!Print_Area</vt:lpstr>
      <vt:lpstr>'Issue 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Lawlor</dc:creator>
  <cp:lastModifiedBy>ong001c</cp:lastModifiedBy>
  <cp:lastPrinted>2013-09-09T10:56:43Z</cp:lastPrinted>
  <dcterms:created xsi:type="dcterms:W3CDTF">2011-02-02T13:37:40Z</dcterms:created>
  <dcterms:modified xsi:type="dcterms:W3CDTF">2014-06-16T13:42:04Z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