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8705"/>
  <workbookPr showInkAnnotation="0" autoCompressPictures="0"/>
  <bookViews>
    <workbookView xWindow="-20" yWindow="0" windowWidth="28080" windowHeight="17500" tabRatio="500"/>
  </bookViews>
  <sheets>
    <sheet name="LAFs (time weighted averages)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L34" i="1" l="1"/>
  <c r="L35" i="1"/>
  <c r="K34" i="1"/>
  <c r="K35" i="1"/>
  <c r="J34" i="1"/>
  <c r="J35" i="1"/>
  <c r="L32" i="1"/>
  <c r="L33" i="1"/>
  <c r="K32" i="1"/>
  <c r="K33" i="1"/>
  <c r="J32" i="1"/>
  <c r="J33" i="1"/>
  <c r="L30" i="1"/>
  <c r="L31" i="1"/>
  <c r="K30" i="1"/>
  <c r="K31" i="1"/>
  <c r="J30" i="1"/>
  <c r="J31" i="1"/>
  <c r="L28" i="1"/>
  <c r="L29" i="1"/>
  <c r="K28" i="1"/>
  <c r="K29" i="1"/>
  <c r="J28" i="1"/>
  <c r="J29" i="1"/>
  <c r="L46" i="1"/>
  <c r="L47" i="1"/>
  <c r="K46" i="1"/>
  <c r="K47" i="1"/>
  <c r="J46" i="1"/>
  <c r="J47" i="1"/>
  <c r="L44" i="1"/>
  <c r="L45" i="1"/>
  <c r="K44" i="1"/>
  <c r="K45" i="1"/>
  <c r="J44" i="1"/>
  <c r="J45" i="1"/>
  <c r="L42" i="1"/>
  <c r="L43" i="1"/>
  <c r="K42" i="1"/>
  <c r="K43" i="1"/>
  <c r="J42" i="1"/>
  <c r="J43" i="1"/>
  <c r="L40" i="1"/>
  <c r="L41" i="1"/>
  <c r="K40" i="1"/>
  <c r="K41" i="1"/>
  <c r="J40" i="1"/>
  <c r="J41" i="1"/>
  <c r="M46" i="1"/>
  <c r="M47" i="1"/>
  <c r="M44" i="1"/>
  <c r="M45" i="1"/>
  <c r="M42" i="1"/>
  <c r="M43" i="1"/>
  <c r="M40" i="1"/>
  <c r="M41" i="1"/>
  <c r="M34" i="1"/>
  <c r="M35" i="1"/>
  <c r="M32" i="1"/>
  <c r="M33" i="1"/>
  <c r="M30" i="1"/>
  <c r="M31" i="1"/>
  <c r="M28" i="1"/>
  <c r="M29" i="1"/>
  <c r="M22" i="1"/>
  <c r="M23" i="1"/>
  <c r="L22" i="1"/>
  <c r="L23" i="1"/>
  <c r="K22" i="1"/>
  <c r="K23" i="1"/>
  <c r="M20" i="1"/>
  <c r="M21" i="1"/>
  <c r="L20" i="1"/>
  <c r="L21" i="1"/>
  <c r="K20" i="1"/>
  <c r="K21" i="1"/>
  <c r="M18" i="1"/>
  <c r="M19" i="1"/>
  <c r="L18" i="1"/>
  <c r="L19" i="1"/>
  <c r="K18" i="1"/>
  <c r="K19" i="1"/>
  <c r="M16" i="1"/>
  <c r="M17" i="1"/>
  <c r="L16" i="1"/>
  <c r="L17" i="1"/>
  <c r="K16" i="1"/>
  <c r="K17" i="1"/>
  <c r="J22" i="1"/>
  <c r="J20" i="1"/>
  <c r="J18" i="1"/>
  <c r="J16" i="1"/>
  <c r="I23" i="1"/>
  <c r="I21" i="1"/>
  <c r="I19" i="1"/>
  <c r="I17" i="1"/>
  <c r="I41" i="1"/>
  <c r="I42" i="1"/>
  <c r="I43" i="1"/>
  <c r="I44" i="1"/>
  <c r="I45" i="1"/>
  <c r="I46" i="1"/>
  <c r="I47" i="1"/>
  <c r="J23" i="1"/>
  <c r="I18" i="1"/>
  <c r="I20" i="1"/>
  <c r="I22" i="1"/>
  <c r="J21" i="1"/>
  <c r="J19" i="1"/>
  <c r="J17" i="1"/>
  <c r="I29" i="1"/>
  <c r="I30" i="1"/>
  <c r="I31" i="1"/>
  <c r="I32" i="1"/>
  <c r="I33" i="1"/>
  <c r="I34" i="1"/>
  <c r="I35" i="1"/>
  <c r="I5" i="1"/>
  <c r="I6" i="1"/>
  <c r="I7" i="1"/>
  <c r="I8" i="1"/>
  <c r="I9" i="1"/>
  <c r="I10" i="1"/>
  <c r="I11" i="1"/>
  <c r="M10" i="1"/>
  <c r="M11" i="1"/>
  <c r="L10" i="1"/>
  <c r="L11" i="1"/>
  <c r="K10" i="1"/>
  <c r="K11" i="1"/>
  <c r="M8" i="1"/>
  <c r="M9" i="1"/>
  <c r="L8" i="1"/>
  <c r="L9" i="1"/>
  <c r="K8" i="1"/>
  <c r="K9" i="1"/>
  <c r="M6" i="1"/>
  <c r="M7" i="1"/>
  <c r="L6" i="1"/>
  <c r="L7" i="1"/>
  <c r="K6" i="1"/>
  <c r="K7" i="1"/>
  <c r="M4" i="1"/>
  <c r="M5" i="1"/>
  <c r="L4" i="1"/>
  <c r="L5" i="1"/>
  <c r="K4" i="1"/>
  <c r="K5" i="1"/>
  <c r="J11" i="1"/>
  <c r="J10" i="1"/>
  <c r="J9" i="1"/>
  <c r="J8" i="1"/>
  <c r="J5" i="1"/>
  <c r="J7" i="1"/>
  <c r="J6" i="1"/>
  <c r="J4" i="1"/>
  <c r="E47" i="1"/>
  <c r="D47" i="1"/>
  <c r="C47" i="1"/>
  <c r="B47" i="1"/>
  <c r="E46" i="1"/>
  <c r="D46" i="1"/>
  <c r="C46" i="1"/>
  <c r="B46" i="1"/>
  <c r="E45" i="1"/>
  <c r="D45" i="1"/>
  <c r="C45" i="1"/>
  <c r="B45" i="1"/>
  <c r="E44" i="1"/>
  <c r="D44" i="1"/>
  <c r="C44" i="1"/>
  <c r="B44" i="1"/>
  <c r="E35" i="1"/>
  <c r="D35" i="1"/>
  <c r="C35" i="1"/>
  <c r="B35" i="1"/>
  <c r="E34" i="1"/>
  <c r="D34" i="1"/>
  <c r="C34" i="1"/>
  <c r="B34" i="1"/>
  <c r="E33" i="1"/>
  <c r="D33" i="1"/>
  <c r="C33" i="1"/>
  <c r="B33" i="1"/>
  <c r="E32" i="1"/>
  <c r="D32" i="1"/>
  <c r="C32" i="1"/>
  <c r="B32" i="1"/>
  <c r="E23" i="1"/>
  <c r="D23" i="1"/>
  <c r="C23" i="1"/>
  <c r="B23" i="1"/>
  <c r="E22" i="1"/>
  <c r="D22" i="1"/>
  <c r="C22" i="1"/>
  <c r="B22" i="1"/>
  <c r="E21" i="1"/>
  <c r="D21" i="1"/>
  <c r="C21" i="1"/>
  <c r="B21" i="1"/>
  <c r="E20" i="1"/>
  <c r="D20" i="1"/>
  <c r="C20" i="1"/>
  <c r="B20" i="1"/>
  <c r="E11" i="1"/>
  <c r="D11" i="1"/>
  <c r="C11" i="1"/>
  <c r="E10" i="1"/>
  <c r="D10" i="1"/>
  <c r="C10" i="1"/>
  <c r="E9" i="1"/>
  <c r="D9" i="1"/>
  <c r="C9" i="1"/>
  <c r="B11" i="1"/>
  <c r="B10" i="1"/>
  <c r="B9" i="1"/>
  <c r="E8" i="1"/>
  <c r="D8" i="1"/>
  <c r="C8" i="1"/>
  <c r="B8" i="1"/>
</calcChain>
</file>

<file path=xl/sharedStrings.xml><?xml version="1.0" encoding="utf-8"?>
<sst xmlns="http://schemas.openxmlformats.org/spreadsheetml/2006/main" count="72" uniqueCount="21">
  <si>
    <t>Red hours</t>
  </si>
  <si>
    <t>Amber hours</t>
  </si>
  <si>
    <t>Green hours</t>
  </si>
  <si>
    <t>LV LAF</t>
  </si>
  <si>
    <t>LV Sub LAF</t>
  </si>
  <si>
    <t>HV LAF</t>
  </si>
  <si>
    <t>HV Sub LAF</t>
  </si>
  <si>
    <t>Hours</t>
  </si>
  <si>
    <t>Red average</t>
  </si>
  <si>
    <t>Amber average</t>
  </si>
  <si>
    <t>Green average</t>
  </si>
  <si>
    <t>WPD East Midlands 2017/2018</t>
  </si>
  <si>
    <t>WPD West Midlands 2017/2018</t>
  </si>
  <si>
    <t>WPD South Wales 2017/2018</t>
  </si>
  <si>
    <t>WPD South West 2017/2018</t>
  </si>
  <si>
    <t>Annual average</t>
  </si>
  <si>
    <t>LV</t>
  </si>
  <si>
    <t>LV Sub</t>
  </si>
  <si>
    <t>HV</t>
  </si>
  <si>
    <t>HV Sub</t>
  </si>
  <si>
    <t>Cumulative time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</si>
</sst>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[Black]\ _(???,??0.0_);[Red]\ \(???,??0.0\);;[Cyan]@"/>
    <numFmt numFmtId="165" formatCode="[Black]General;[Black]\-General;;[Black]@"/>
    <numFmt numFmtId="166" formatCode="[Black]\ _(???,??0.000_);[Red]\ \(???,??0.000\);;[Cyan]@"/>
    <numFmt numFmtId="171" formatCode="[Black]\ _(?,??0%_)"/>
  </numFmts>
  <fonts count="5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1"/>
      <color rgb="FFFF00FF"/>
      <name val="Calibri"/>
      <family val="2"/>
      <scheme val="minor"/>
    </font>
    <font>
      <b/>
      <sz val="15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EEDDFF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</fills>
  <borders count="1">
    <border>
      <left/>
      <right/>
      <top/>
      <bottom/>
      <diagonal/>
    </border>
  </borders>
  <cellStyleXfs count="93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9">
    <xf numFmtId="0" fontId="0" fillId="0" borderId="0" xfId="0"/>
    <xf numFmtId="164" fontId="3" fillId="2" borderId="0" xfId="0" applyNumberFormat="1" applyFont="1" applyFill="1" applyBorder="1" applyAlignment="1">
      <alignment horizontal="center"/>
    </xf>
    <xf numFmtId="49" fontId="4" fillId="0" borderId="0" xfId="0" applyNumberFormat="1" applyFont="1" applyAlignment="1">
      <alignment horizontal="left"/>
    </xf>
    <xf numFmtId="166" fontId="3" fillId="4" borderId="0" xfId="0" applyNumberFormat="1" applyFont="1" applyFill="1" applyAlignment="1" applyProtection="1">
      <alignment horizontal="center"/>
      <protection locked="0"/>
    </xf>
    <xf numFmtId="165" fontId="0" fillId="3" borderId="0" xfId="0" applyNumberFormat="1" applyFill="1" applyAlignment="1">
      <alignment horizontal="center" wrapText="1"/>
    </xf>
    <xf numFmtId="166" fontId="3" fillId="5" borderId="0" xfId="0" applyNumberFormat="1" applyFont="1" applyFill="1" applyAlignment="1">
      <alignment horizontal="center"/>
    </xf>
    <xf numFmtId="165" fontId="0" fillId="3" borderId="0" xfId="0" applyNumberFormat="1" applyFill="1" applyAlignment="1">
      <alignment horizontal="left" wrapText="1"/>
    </xf>
    <xf numFmtId="166" fontId="3" fillId="6" borderId="0" xfId="0" applyNumberFormat="1" applyFont="1" applyFill="1" applyAlignment="1">
      <alignment horizontal="center"/>
    </xf>
    <xf numFmtId="171" fontId="3" fillId="5" borderId="0" xfId="0" applyNumberFormat="1" applyFont="1" applyFill="1" applyAlignment="1">
      <alignment horizontal="center"/>
    </xf>
  </cellXfs>
  <cellStyles count="93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'LAFs (time weighted averages)'!$J$3</c:f>
              <c:strCache>
                <c:ptCount val="1"/>
                <c:pt idx="0">
                  <c:v>LV</c:v>
                </c:pt>
              </c:strCache>
            </c:strRef>
          </c:tx>
          <c:marker>
            <c:symbol val="none"/>
          </c:marker>
          <c:xVal>
            <c:numRef>
              <c:f>'LAFs (time weighted averages)'!$I$4:$I$11</c:f>
              <c:numCache>
                <c:formatCode>[Black]\ _(?,??0%_)</c:formatCode>
                <c:ptCount val="8"/>
                <c:pt idx="0">
                  <c:v>0.0</c:v>
                </c:pt>
                <c:pt idx="1">
                  <c:v>0.0294520547945205</c:v>
                </c:pt>
                <c:pt idx="2">
                  <c:v>0.0294520547945205</c:v>
                </c:pt>
                <c:pt idx="3">
                  <c:v>0.122716894977169</c:v>
                </c:pt>
                <c:pt idx="4">
                  <c:v>0.122716894977169</c:v>
                </c:pt>
                <c:pt idx="5">
                  <c:v>0.708333333333333</c:v>
                </c:pt>
                <c:pt idx="6">
                  <c:v>0.708333333333333</c:v>
                </c:pt>
                <c:pt idx="7">
                  <c:v>1.0</c:v>
                </c:pt>
              </c:numCache>
            </c:numRef>
          </c:xVal>
          <c:yVal>
            <c:numRef>
              <c:f>'LAFs (time weighted averages)'!$J$4:$J$11</c:f>
              <c:numCache>
                <c:formatCode>[Black]\ _(???,??0.000_);[Red]\ \(???,??0.000\);;[Cyan]@</c:formatCode>
                <c:ptCount val="8"/>
                <c:pt idx="0">
                  <c:v>1.08</c:v>
                </c:pt>
                <c:pt idx="1">
                  <c:v>1.08</c:v>
                </c:pt>
                <c:pt idx="2">
                  <c:v>1.075</c:v>
                </c:pt>
                <c:pt idx="3">
                  <c:v>1.075</c:v>
                </c:pt>
                <c:pt idx="4">
                  <c:v>1.07</c:v>
                </c:pt>
                <c:pt idx="5">
                  <c:v>1.07</c:v>
                </c:pt>
                <c:pt idx="6">
                  <c:v>1.068</c:v>
                </c:pt>
                <c:pt idx="7">
                  <c:v>1.068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'LAFs (time weighted averages)'!$K$3</c:f>
              <c:strCache>
                <c:ptCount val="1"/>
                <c:pt idx="0">
                  <c:v>LV Sub</c:v>
                </c:pt>
              </c:strCache>
            </c:strRef>
          </c:tx>
          <c:marker>
            <c:symbol val="none"/>
          </c:marker>
          <c:xVal>
            <c:numRef>
              <c:f>'LAFs (time weighted averages)'!$I$4:$I$11</c:f>
              <c:numCache>
                <c:formatCode>[Black]\ _(?,??0%_)</c:formatCode>
                <c:ptCount val="8"/>
                <c:pt idx="0">
                  <c:v>0.0</c:v>
                </c:pt>
                <c:pt idx="1">
                  <c:v>0.0294520547945205</c:v>
                </c:pt>
                <c:pt idx="2">
                  <c:v>0.0294520547945205</c:v>
                </c:pt>
                <c:pt idx="3">
                  <c:v>0.122716894977169</c:v>
                </c:pt>
                <c:pt idx="4">
                  <c:v>0.122716894977169</c:v>
                </c:pt>
                <c:pt idx="5">
                  <c:v>0.708333333333333</c:v>
                </c:pt>
                <c:pt idx="6">
                  <c:v>0.708333333333333</c:v>
                </c:pt>
                <c:pt idx="7">
                  <c:v>1.0</c:v>
                </c:pt>
              </c:numCache>
            </c:numRef>
          </c:xVal>
          <c:yVal>
            <c:numRef>
              <c:f>'LAFs (time weighted averages)'!$K$4:$K$11</c:f>
              <c:numCache>
                <c:formatCode>[Black]\ _(???,??0.000_);[Red]\ \(???,??0.000\);;[Cyan]@</c:formatCode>
                <c:ptCount val="8"/>
                <c:pt idx="0">
                  <c:v>1.05</c:v>
                </c:pt>
                <c:pt idx="1">
                  <c:v>1.05</c:v>
                </c:pt>
                <c:pt idx="2">
                  <c:v>1.049</c:v>
                </c:pt>
                <c:pt idx="3">
                  <c:v>1.049</c:v>
                </c:pt>
                <c:pt idx="4">
                  <c:v>1.048</c:v>
                </c:pt>
                <c:pt idx="5">
                  <c:v>1.048</c:v>
                </c:pt>
                <c:pt idx="6">
                  <c:v>1.052</c:v>
                </c:pt>
                <c:pt idx="7">
                  <c:v>1.052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'LAFs (time weighted averages)'!$L$3</c:f>
              <c:strCache>
                <c:ptCount val="1"/>
                <c:pt idx="0">
                  <c:v>HV</c:v>
                </c:pt>
              </c:strCache>
            </c:strRef>
          </c:tx>
          <c:marker>
            <c:symbol val="none"/>
          </c:marker>
          <c:xVal>
            <c:numRef>
              <c:f>'LAFs (time weighted averages)'!$I$4:$I$11</c:f>
              <c:numCache>
                <c:formatCode>[Black]\ _(?,??0%_)</c:formatCode>
                <c:ptCount val="8"/>
                <c:pt idx="0">
                  <c:v>0.0</c:v>
                </c:pt>
                <c:pt idx="1">
                  <c:v>0.0294520547945205</c:v>
                </c:pt>
                <c:pt idx="2">
                  <c:v>0.0294520547945205</c:v>
                </c:pt>
                <c:pt idx="3">
                  <c:v>0.122716894977169</c:v>
                </c:pt>
                <c:pt idx="4">
                  <c:v>0.122716894977169</c:v>
                </c:pt>
                <c:pt idx="5">
                  <c:v>0.708333333333333</c:v>
                </c:pt>
                <c:pt idx="6">
                  <c:v>0.708333333333333</c:v>
                </c:pt>
                <c:pt idx="7">
                  <c:v>1.0</c:v>
                </c:pt>
              </c:numCache>
            </c:numRef>
          </c:xVal>
          <c:yVal>
            <c:numRef>
              <c:f>'LAFs (time weighted averages)'!$L$4:$L$11</c:f>
              <c:numCache>
                <c:formatCode>[Black]\ _(???,??0.000_);[Red]\ \(???,??0.000\);;[Cyan]@</c:formatCode>
                <c:ptCount val="8"/>
                <c:pt idx="0">
                  <c:v>1.034</c:v>
                </c:pt>
                <c:pt idx="1">
                  <c:v>1.034</c:v>
                </c:pt>
                <c:pt idx="2">
                  <c:v>1.032</c:v>
                </c:pt>
                <c:pt idx="3">
                  <c:v>1.032</c:v>
                </c:pt>
                <c:pt idx="4">
                  <c:v>1.03</c:v>
                </c:pt>
                <c:pt idx="5">
                  <c:v>1.03</c:v>
                </c:pt>
                <c:pt idx="6">
                  <c:v>1.029</c:v>
                </c:pt>
                <c:pt idx="7">
                  <c:v>1.029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'LAFs (time weighted averages)'!$M$3</c:f>
              <c:strCache>
                <c:ptCount val="1"/>
                <c:pt idx="0">
                  <c:v>HV Sub</c:v>
                </c:pt>
              </c:strCache>
            </c:strRef>
          </c:tx>
          <c:marker>
            <c:symbol val="none"/>
          </c:marker>
          <c:xVal>
            <c:numRef>
              <c:f>'LAFs (time weighted averages)'!$I$4:$I$11</c:f>
              <c:numCache>
                <c:formatCode>[Black]\ _(?,??0%_)</c:formatCode>
                <c:ptCount val="8"/>
                <c:pt idx="0">
                  <c:v>0.0</c:v>
                </c:pt>
                <c:pt idx="1">
                  <c:v>0.0294520547945205</c:v>
                </c:pt>
                <c:pt idx="2">
                  <c:v>0.0294520547945205</c:v>
                </c:pt>
                <c:pt idx="3">
                  <c:v>0.122716894977169</c:v>
                </c:pt>
                <c:pt idx="4">
                  <c:v>0.122716894977169</c:v>
                </c:pt>
                <c:pt idx="5">
                  <c:v>0.708333333333333</c:v>
                </c:pt>
                <c:pt idx="6">
                  <c:v>0.708333333333333</c:v>
                </c:pt>
                <c:pt idx="7">
                  <c:v>1.0</c:v>
                </c:pt>
              </c:numCache>
            </c:numRef>
          </c:xVal>
          <c:yVal>
            <c:numRef>
              <c:f>'LAFs (time weighted averages)'!$M$4:$M$11</c:f>
              <c:numCache>
                <c:formatCode>[Black]\ _(???,??0.000_);[Red]\ \(???,??0.000\);;[Cyan]@</c:formatCode>
                <c:ptCount val="8"/>
                <c:pt idx="0">
                  <c:v>1.018</c:v>
                </c:pt>
                <c:pt idx="1">
                  <c:v>1.018</c:v>
                </c:pt>
                <c:pt idx="2">
                  <c:v>1.018</c:v>
                </c:pt>
                <c:pt idx="3">
                  <c:v>1.018</c:v>
                </c:pt>
                <c:pt idx="4">
                  <c:v>1.019</c:v>
                </c:pt>
                <c:pt idx="5">
                  <c:v>1.019</c:v>
                </c:pt>
                <c:pt idx="6">
                  <c:v>1.021</c:v>
                </c:pt>
                <c:pt idx="7">
                  <c:v>1.021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013168248"/>
        <c:axId val="-2013175832"/>
      </c:scatterChart>
      <c:valAx>
        <c:axId val="-2013168248"/>
        <c:scaling>
          <c:orientation val="minMax"/>
          <c:max val="1.0"/>
        </c:scaling>
        <c:delete val="0"/>
        <c:axPos val="b"/>
        <c:numFmt formatCode="[Black]\ _(?,??0%_)" sourceLinked="1"/>
        <c:majorTickMark val="out"/>
        <c:minorTickMark val="none"/>
        <c:tickLblPos val="nextTo"/>
        <c:crossAx val="-2013175832"/>
        <c:crosses val="autoZero"/>
        <c:crossBetween val="midCat"/>
      </c:valAx>
      <c:valAx>
        <c:axId val="-2013175832"/>
        <c:scaling>
          <c:orientation val="minMax"/>
          <c:max val="1.1"/>
          <c:min val="1.0"/>
        </c:scaling>
        <c:delete val="0"/>
        <c:axPos val="l"/>
        <c:majorGridlines/>
        <c:numFmt formatCode="[Black]\ _(???,??0.000_);[Red]\ \(???,??0.000\);;[Cyan]@" sourceLinked="1"/>
        <c:majorTickMark val="out"/>
        <c:minorTickMark val="none"/>
        <c:tickLblPos val="nextTo"/>
        <c:crossAx val="-201316824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'LAFs (time weighted averages)'!$J$27</c:f>
              <c:strCache>
                <c:ptCount val="1"/>
                <c:pt idx="0">
                  <c:v>LV</c:v>
                </c:pt>
              </c:strCache>
            </c:strRef>
          </c:tx>
          <c:marker>
            <c:symbol val="none"/>
          </c:marker>
          <c:xVal>
            <c:numRef>
              <c:f>'LAFs (time weighted averages)'!$I$28:$I$35</c:f>
              <c:numCache>
                <c:formatCode>[Black]\ _(?,??0%_)</c:formatCode>
                <c:ptCount val="8"/>
                <c:pt idx="0">
                  <c:v>0.0</c:v>
                </c:pt>
                <c:pt idx="1">
                  <c:v>0.0294520547945205</c:v>
                </c:pt>
                <c:pt idx="2">
                  <c:v>0.0294520547945205</c:v>
                </c:pt>
                <c:pt idx="3">
                  <c:v>0.122716894977169</c:v>
                </c:pt>
                <c:pt idx="4">
                  <c:v>0.122716894977169</c:v>
                </c:pt>
                <c:pt idx="5">
                  <c:v>0.708333333333333</c:v>
                </c:pt>
                <c:pt idx="6">
                  <c:v>0.708333333333333</c:v>
                </c:pt>
                <c:pt idx="7">
                  <c:v>1.0</c:v>
                </c:pt>
              </c:numCache>
            </c:numRef>
          </c:xVal>
          <c:yVal>
            <c:numRef>
              <c:f>'LAFs (time weighted averages)'!$J$28:$J$35</c:f>
              <c:numCache>
                <c:formatCode>[Black]\ _(???,??0.000_);[Red]\ \(???,??0.000\);;[Cyan]@</c:formatCode>
                <c:ptCount val="8"/>
                <c:pt idx="0">
                  <c:v>1.084</c:v>
                </c:pt>
                <c:pt idx="1">
                  <c:v>1.084</c:v>
                </c:pt>
                <c:pt idx="2">
                  <c:v>1.078</c:v>
                </c:pt>
                <c:pt idx="3">
                  <c:v>1.078</c:v>
                </c:pt>
                <c:pt idx="4">
                  <c:v>1.074</c:v>
                </c:pt>
                <c:pt idx="5">
                  <c:v>1.074</c:v>
                </c:pt>
                <c:pt idx="6">
                  <c:v>1.07</c:v>
                </c:pt>
                <c:pt idx="7">
                  <c:v>1.07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'LAFs (time weighted averages)'!$K$27</c:f>
              <c:strCache>
                <c:ptCount val="1"/>
                <c:pt idx="0">
                  <c:v>LV Sub</c:v>
                </c:pt>
              </c:strCache>
            </c:strRef>
          </c:tx>
          <c:marker>
            <c:symbol val="none"/>
          </c:marker>
          <c:xVal>
            <c:numRef>
              <c:f>'LAFs (time weighted averages)'!$I$28:$I$35</c:f>
              <c:numCache>
                <c:formatCode>[Black]\ _(?,??0%_)</c:formatCode>
                <c:ptCount val="8"/>
                <c:pt idx="0">
                  <c:v>0.0</c:v>
                </c:pt>
                <c:pt idx="1">
                  <c:v>0.0294520547945205</c:v>
                </c:pt>
                <c:pt idx="2">
                  <c:v>0.0294520547945205</c:v>
                </c:pt>
                <c:pt idx="3">
                  <c:v>0.122716894977169</c:v>
                </c:pt>
                <c:pt idx="4">
                  <c:v>0.122716894977169</c:v>
                </c:pt>
                <c:pt idx="5">
                  <c:v>0.708333333333333</c:v>
                </c:pt>
                <c:pt idx="6">
                  <c:v>0.708333333333333</c:v>
                </c:pt>
                <c:pt idx="7">
                  <c:v>1.0</c:v>
                </c:pt>
              </c:numCache>
            </c:numRef>
          </c:xVal>
          <c:yVal>
            <c:numRef>
              <c:f>'LAFs (time weighted averages)'!$K$28:$K$35</c:f>
              <c:numCache>
                <c:formatCode>[Black]\ _(???,??0.000_);[Red]\ \(???,??0.000\);;[Cyan]@</c:formatCode>
                <c:ptCount val="8"/>
                <c:pt idx="0">
                  <c:v>1.063</c:v>
                </c:pt>
                <c:pt idx="1">
                  <c:v>1.063</c:v>
                </c:pt>
                <c:pt idx="2">
                  <c:v>1.06</c:v>
                </c:pt>
                <c:pt idx="3">
                  <c:v>1.06</c:v>
                </c:pt>
                <c:pt idx="4">
                  <c:v>1.058</c:v>
                </c:pt>
                <c:pt idx="5">
                  <c:v>1.058</c:v>
                </c:pt>
                <c:pt idx="6">
                  <c:v>1.058</c:v>
                </c:pt>
                <c:pt idx="7">
                  <c:v>1.058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'LAFs (time weighted averages)'!$L$27</c:f>
              <c:strCache>
                <c:ptCount val="1"/>
                <c:pt idx="0">
                  <c:v>HV</c:v>
                </c:pt>
              </c:strCache>
            </c:strRef>
          </c:tx>
          <c:marker>
            <c:symbol val="none"/>
          </c:marker>
          <c:xVal>
            <c:numRef>
              <c:f>'LAFs (time weighted averages)'!$I$28:$I$35</c:f>
              <c:numCache>
                <c:formatCode>[Black]\ _(?,??0%_)</c:formatCode>
                <c:ptCount val="8"/>
                <c:pt idx="0">
                  <c:v>0.0</c:v>
                </c:pt>
                <c:pt idx="1">
                  <c:v>0.0294520547945205</c:v>
                </c:pt>
                <c:pt idx="2">
                  <c:v>0.0294520547945205</c:v>
                </c:pt>
                <c:pt idx="3">
                  <c:v>0.122716894977169</c:v>
                </c:pt>
                <c:pt idx="4">
                  <c:v>0.122716894977169</c:v>
                </c:pt>
                <c:pt idx="5">
                  <c:v>0.708333333333333</c:v>
                </c:pt>
                <c:pt idx="6">
                  <c:v>0.708333333333333</c:v>
                </c:pt>
                <c:pt idx="7">
                  <c:v>1.0</c:v>
                </c:pt>
              </c:numCache>
            </c:numRef>
          </c:xVal>
          <c:yVal>
            <c:numRef>
              <c:f>'LAFs (time weighted averages)'!$L$28:$L$35</c:f>
              <c:numCache>
                <c:formatCode>[Black]\ _(???,??0.000_);[Red]\ \(???,??0.000\);;[Cyan]@</c:formatCode>
                <c:ptCount val="8"/>
                <c:pt idx="0">
                  <c:v>1.043</c:v>
                </c:pt>
                <c:pt idx="1">
                  <c:v>1.043</c:v>
                </c:pt>
                <c:pt idx="2">
                  <c:v>1.04</c:v>
                </c:pt>
                <c:pt idx="3">
                  <c:v>1.04</c:v>
                </c:pt>
                <c:pt idx="4">
                  <c:v>1.037</c:v>
                </c:pt>
                <c:pt idx="5">
                  <c:v>1.037</c:v>
                </c:pt>
                <c:pt idx="6">
                  <c:v>1.032</c:v>
                </c:pt>
                <c:pt idx="7">
                  <c:v>1.032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'LAFs (time weighted averages)'!$M$27</c:f>
              <c:strCache>
                <c:ptCount val="1"/>
                <c:pt idx="0">
                  <c:v>HV Sub</c:v>
                </c:pt>
              </c:strCache>
            </c:strRef>
          </c:tx>
          <c:marker>
            <c:symbol val="none"/>
          </c:marker>
          <c:xVal>
            <c:numRef>
              <c:f>'LAFs (time weighted averages)'!$I$28:$I$35</c:f>
              <c:numCache>
                <c:formatCode>[Black]\ _(?,??0%_)</c:formatCode>
                <c:ptCount val="8"/>
                <c:pt idx="0">
                  <c:v>0.0</c:v>
                </c:pt>
                <c:pt idx="1">
                  <c:v>0.0294520547945205</c:v>
                </c:pt>
                <c:pt idx="2">
                  <c:v>0.0294520547945205</c:v>
                </c:pt>
                <c:pt idx="3">
                  <c:v>0.122716894977169</c:v>
                </c:pt>
                <c:pt idx="4">
                  <c:v>0.122716894977169</c:v>
                </c:pt>
                <c:pt idx="5">
                  <c:v>0.708333333333333</c:v>
                </c:pt>
                <c:pt idx="6">
                  <c:v>0.708333333333333</c:v>
                </c:pt>
                <c:pt idx="7">
                  <c:v>1.0</c:v>
                </c:pt>
              </c:numCache>
            </c:numRef>
          </c:xVal>
          <c:yVal>
            <c:numRef>
              <c:f>'LAFs (time weighted averages)'!$M$28:$M$35</c:f>
              <c:numCache>
                <c:formatCode>[Black]\ _(???,??0.000_);[Red]\ \(???,??0.000\);;[Cyan]@</c:formatCode>
                <c:ptCount val="8"/>
                <c:pt idx="0">
                  <c:v>1.033</c:v>
                </c:pt>
                <c:pt idx="1">
                  <c:v>1.033</c:v>
                </c:pt>
                <c:pt idx="2">
                  <c:v>1.032</c:v>
                </c:pt>
                <c:pt idx="3">
                  <c:v>1.032</c:v>
                </c:pt>
                <c:pt idx="4">
                  <c:v>1.031</c:v>
                </c:pt>
                <c:pt idx="5">
                  <c:v>1.031</c:v>
                </c:pt>
                <c:pt idx="6">
                  <c:v>1.031</c:v>
                </c:pt>
                <c:pt idx="7">
                  <c:v>1.031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009418344"/>
        <c:axId val="-2009415176"/>
      </c:scatterChart>
      <c:valAx>
        <c:axId val="-2009418344"/>
        <c:scaling>
          <c:orientation val="minMax"/>
          <c:max val="1.0"/>
        </c:scaling>
        <c:delete val="0"/>
        <c:axPos val="b"/>
        <c:numFmt formatCode="[Black]\ _(?,??0%_)" sourceLinked="1"/>
        <c:majorTickMark val="out"/>
        <c:minorTickMark val="none"/>
        <c:tickLblPos val="nextTo"/>
        <c:crossAx val="-2009415176"/>
        <c:crosses val="autoZero"/>
        <c:crossBetween val="midCat"/>
      </c:valAx>
      <c:valAx>
        <c:axId val="-2009415176"/>
        <c:scaling>
          <c:orientation val="minMax"/>
          <c:max val="1.1"/>
          <c:min val="1.0"/>
        </c:scaling>
        <c:delete val="0"/>
        <c:axPos val="l"/>
        <c:majorGridlines/>
        <c:numFmt formatCode="[Black]\ _(???,??0.000_);[Red]\ \(???,??0.000\);;[Cyan]@" sourceLinked="1"/>
        <c:majorTickMark val="out"/>
        <c:minorTickMark val="none"/>
        <c:tickLblPos val="nextTo"/>
        <c:crossAx val="-2009418344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'LAFs (time weighted averages)'!$J$15</c:f>
              <c:strCache>
                <c:ptCount val="1"/>
                <c:pt idx="0">
                  <c:v>LV</c:v>
                </c:pt>
              </c:strCache>
            </c:strRef>
          </c:tx>
          <c:marker>
            <c:symbol val="none"/>
          </c:marker>
          <c:xVal>
            <c:numRef>
              <c:f>'LAFs (time weighted averages)'!$I$16:$I$23</c:f>
              <c:numCache>
                <c:formatCode>[Black]\ _(?,??0%_)</c:formatCode>
                <c:ptCount val="8"/>
                <c:pt idx="0">
                  <c:v>0.0</c:v>
                </c:pt>
                <c:pt idx="1">
                  <c:v>0.0294520547945205</c:v>
                </c:pt>
                <c:pt idx="2">
                  <c:v>0.0294520547945205</c:v>
                </c:pt>
                <c:pt idx="3">
                  <c:v>0.122716894977169</c:v>
                </c:pt>
                <c:pt idx="4">
                  <c:v>0.122716894977169</c:v>
                </c:pt>
                <c:pt idx="5">
                  <c:v>0.708333333333333</c:v>
                </c:pt>
                <c:pt idx="6">
                  <c:v>0.708333333333333</c:v>
                </c:pt>
                <c:pt idx="7">
                  <c:v>1.0</c:v>
                </c:pt>
              </c:numCache>
            </c:numRef>
          </c:xVal>
          <c:yVal>
            <c:numRef>
              <c:f>'LAFs (time weighted averages)'!$J$16:$J$23</c:f>
              <c:numCache>
                <c:formatCode>[Black]\ _(???,??0.000_);[Red]\ \(???,??0.000\);;[Cyan]@</c:formatCode>
                <c:ptCount val="8"/>
                <c:pt idx="0">
                  <c:v>1.087</c:v>
                </c:pt>
                <c:pt idx="1">
                  <c:v>1.087</c:v>
                </c:pt>
                <c:pt idx="2">
                  <c:v>1.081</c:v>
                </c:pt>
                <c:pt idx="3">
                  <c:v>1.081</c:v>
                </c:pt>
                <c:pt idx="4">
                  <c:v>1.072</c:v>
                </c:pt>
                <c:pt idx="5">
                  <c:v>1.072</c:v>
                </c:pt>
                <c:pt idx="6">
                  <c:v>1.067</c:v>
                </c:pt>
                <c:pt idx="7">
                  <c:v>1.067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'LAFs (time weighted averages)'!$K$15</c:f>
              <c:strCache>
                <c:ptCount val="1"/>
                <c:pt idx="0">
                  <c:v>LV Sub</c:v>
                </c:pt>
              </c:strCache>
            </c:strRef>
          </c:tx>
          <c:marker>
            <c:symbol val="none"/>
          </c:marker>
          <c:xVal>
            <c:numRef>
              <c:f>'LAFs (time weighted averages)'!$I$16:$I$23</c:f>
              <c:numCache>
                <c:formatCode>[Black]\ _(?,??0%_)</c:formatCode>
                <c:ptCount val="8"/>
                <c:pt idx="0">
                  <c:v>0.0</c:v>
                </c:pt>
                <c:pt idx="1">
                  <c:v>0.0294520547945205</c:v>
                </c:pt>
                <c:pt idx="2">
                  <c:v>0.0294520547945205</c:v>
                </c:pt>
                <c:pt idx="3">
                  <c:v>0.122716894977169</c:v>
                </c:pt>
                <c:pt idx="4">
                  <c:v>0.122716894977169</c:v>
                </c:pt>
                <c:pt idx="5">
                  <c:v>0.708333333333333</c:v>
                </c:pt>
                <c:pt idx="6">
                  <c:v>0.708333333333333</c:v>
                </c:pt>
                <c:pt idx="7">
                  <c:v>1.0</c:v>
                </c:pt>
              </c:numCache>
            </c:numRef>
          </c:xVal>
          <c:yVal>
            <c:numRef>
              <c:f>'LAFs (time weighted averages)'!$K$16:$K$23</c:f>
              <c:numCache>
                <c:formatCode>[Black]\ _(???,??0.000_);[Red]\ \(???,??0.000\);;[Cyan]@</c:formatCode>
                <c:ptCount val="8"/>
                <c:pt idx="0">
                  <c:v>1.07</c:v>
                </c:pt>
                <c:pt idx="1">
                  <c:v>1.07</c:v>
                </c:pt>
                <c:pt idx="2">
                  <c:v>1.066</c:v>
                </c:pt>
                <c:pt idx="3">
                  <c:v>1.066</c:v>
                </c:pt>
                <c:pt idx="4">
                  <c:v>1.06</c:v>
                </c:pt>
                <c:pt idx="5">
                  <c:v>1.06</c:v>
                </c:pt>
                <c:pt idx="6">
                  <c:v>1.056</c:v>
                </c:pt>
                <c:pt idx="7">
                  <c:v>1.056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'LAFs (time weighted averages)'!$L$15</c:f>
              <c:strCache>
                <c:ptCount val="1"/>
                <c:pt idx="0">
                  <c:v>HV</c:v>
                </c:pt>
              </c:strCache>
            </c:strRef>
          </c:tx>
          <c:marker>
            <c:symbol val="none"/>
          </c:marker>
          <c:xVal>
            <c:numRef>
              <c:f>'LAFs (time weighted averages)'!$I$16:$I$23</c:f>
              <c:numCache>
                <c:formatCode>[Black]\ _(?,??0%_)</c:formatCode>
                <c:ptCount val="8"/>
                <c:pt idx="0">
                  <c:v>0.0</c:v>
                </c:pt>
                <c:pt idx="1">
                  <c:v>0.0294520547945205</c:v>
                </c:pt>
                <c:pt idx="2">
                  <c:v>0.0294520547945205</c:v>
                </c:pt>
                <c:pt idx="3">
                  <c:v>0.122716894977169</c:v>
                </c:pt>
                <c:pt idx="4">
                  <c:v>0.122716894977169</c:v>
                </c:pt>
                <c:pt idx="5">
                  <c:v>0.708333333333333</c:v>
                </c:pt>
                <c:pt idx="6">
                  <c:v>0.708333333333333</c:v>
                </c:pt>
                <c:pt idx="7">
                  <c:v>1.0</c:v>
                </c:pt>
              </c:numCache>
            </c:numRef>
          </c:xVal>
          <c:yVal>
            <c:numRef>
              <c:f>'LAFs (time weighted averages)'!$L$16:$L$23</c:f>
              <c:numCache>
                <c:formatCode>[Black]\ _(???,??0.000_);[Red]\ \(???,??0.000\);;[Cyan]@</c:formatCode>
                <c:ptCount val="8"/>
                <c:pt idx="0">
                  <c:v>1.051</c:v>
                </c:pt>
                <c:pt idx="1">
                  <c:v>1.051</c:v>
                </c:pt>
                <c:pt idx="2">
                  <c:v>1.047</c:v>
                </c:pt>
                <c:pt idx="3">
                  <c:v>1.047</c:v>
                </c:pt>
                <c:pt idx="4">
                  <c:v>1.039</c:v>
                </c:pt>
                <c:pt idx="5">
                  <c:v>1.039</c:v>
                </c:pt>
                <c:pt idx="6">
                  <c:v>1.032</c:v>
                </c:pt>
                <c:pt idx="7">
                  <c:v>1.032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'LAFs (time weighted averages)'!$M$15</c:f>
              <c:strCache>
                <c:ptCount val="1"/>
                <c:pt idx="0">
                  <c:v>HV Sub</c:v>
                </c:pt>
              </c:strCache>
            </c:strRef>
          </c:tx>
          <c:marker>
            <c:symbol val="none"/>
          </c:marker>
          <c:xVal>
            <c:numRef>
              <c:f>'LAFs (time weighted averages)'!$I$16:$I$23</c:f>
              <c:numCache>
                <c:formatCode>[Black]\ _(?,??0%_)</c:formatCode>
                <c:ptCount val="8"/>
                <c:pt idx="0">
                  <c:v>0.0</c:v>
                </c:pt>
                <c:pt idx="1">
                  <c:v>0.0294520547945205</c:v>
                </c:pt>
                <c:pt idx="2">
                  <c:v>0.0294520547945205</c:v>
                </c:pt>
                <c:pt idx="3">
                  <c:v>0.122716894977169</c:v>
                </c:pt>
                <c:pt idx="4">
                  <c:v>0.122716894977169</c:v>
                </c:pt>
                <c:pt idx="5">
                  <c:v>0.708333333333333</c:v>
                </c:pt>
                <c:pt idx="6">
                  <c:v>0.708333333333333</c:v>
                </c:pt>
                <c:pt idx="7">
                  <c:v>1.0</c:v>
                </c:pt>
              </c:numCache>
            </c:numRef>
          </c:xVal>
          <c:yVal>
            <c:numRef>
              <c:f>'LAFs (time weighted averages)'!$M$16:$M$23</c:f>
              <c:numCache>
                <c:formatCode>[Black]\ _(???,??0.000_);[Red]\ \(???,??0.000\);;[Cyan]@</c:formatCode>
                <c:ptCount val="8"/>
                <c:pt idx="0">
                  <c:v>1.023</c:v>
                </c:pt>
                <c:pt idx="1">
                  <c:v>1.023</c:v>
                </c:pt>
                <c:pt idx="2">
                  <c:v>1.022</c:v>
                </c:pt>
                <c:pt idx="3">
                  <c:v>1.022</c:v>
                </c:pt>
                <c:pt idx="4">
                  <c:v>1.02</c:v>
                </c:pt>
                <c:pt idx="5">
                  <c:v>1.02</c:v>
                </c:pt>
                <c:pt idx="6">
                  <c:v>1.018</c:v>
                </c:pt>
                <c:pt idx="7">
                  <c:v>1.018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080400872"/>
        <c:axId val="-2081040312"/>
      </c:scatterChart>
      <c:valAx>
        <c:axId val="-2080400872"/>
        <c:scaling>
          <c:orientation val="minMax"/>
          <c:max val="1.0"/>
        </c:scaling>
        <c:delete val="0"/>
        <c:axPos val="b"/>
        <c:numFmt formatCode="[Black]\ _(?,??0%_)" sourceLinked="1"/>
        <c:majorTickMark val="out"/>
        <c:minorTickMark val="none"/>
        <c:tickLblPos val="nextTo"/>
        <c:crossAx val="-2081040312"/>
        <c:crosses val="autoZero"/>
        <c:crossBetween val="midCat"/>
      </c:valAx>
      <c:valAx>
        <c:axId val="-2081040312"/>
        <c:scaling>
          <c:orientation val="minMax"/>
          <c:max val="1.1"/>
          <c:min val="1.0"/>
        </c:scaling>
        <c:delete val="0"/>
        <c:axPos val="l"/>
        <c:majorGridlines/>
        <c:numFmt formatCode="[Black]\ _(???,??0.000_);[Red]\ \(???,??0.000\);;[Cyan]@" sourceLinked="1"/>
        <c:majorTickMark val="out"/>
        <c:minorTickMark val="none"/>
        <c:tickLblPos val="nextTo"/>
        <c:crossAx val="-2080400872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'LAFs (time weighted averages)'!$J$39</c:f>
              <c:strCache>
                <c:ptCount val="1"/>
                <c:pt idx="0">
                  <c:v>LV</c:v>
                </c:pt>
              </c:strCache>
            </c:strRef>
          </c:tx>
          <c:marker>
            <c:symbol val="none"/>
          </c:marker>
          <c:xVal>
            <c:numRef>
              <c:f>'LAFs (time weighted averages)'!$I$40:$I$47</c:f>
              <c:numCache>
                <c:formatCode>[Black]\ _(?,??0%_)</c:formatCode>
                <c:ptCount val="8"/>
                <c:pt idx="0">
                  <c:v>0.0</c:v>
                </c:pt>
                <c:pt idx="1">
                  <c:v>0.0294520547945205</c:v>
                </c:pt>
                <c:pt idx="2">
                  <c:v>0.0294520547945205</c:v>
                </c:pt>
                <c:pt idx="3">
                  <c:v>0.112899543378995</c:v>
                </c:pt>
                <c:pt idx="4">
                  <c:v>0.112899543378995</c:v>
                </c:pt>
                <c:pt idx="5">
                  <c:v>0.708333333333333</c:v>
                </c:pt>
                <c:pt idx="6">
                  <c:v>0.708333333333333</c:v>
                </c:pt>
                <c:pt idx="7">
                  <c:v>1.0</c:v>
                </c:pt>
              </c:numCache>
            </c:numRef>
          </c:xVal>
          <c:yVal>
            <c:numRef>
              <c:f>'LAFs (time weighted averages)'!$J$40:$J$47</c:f>
              <c:numCache>
                <c:formatCode>[Black]\ _(???,??0.000_);[Red]\ \(???,??0.000\);;[Cyan]@</c:formatCode>
                <c:ptCount val="8"/>
                <c:pt idx="0">
                  <c:v>1.062</c:v>
                </c:pt>
                <c:pt idx="1">
                  <c:v>1.062</c:v>
                </c:pt>
                <c:pt idx="2">
                  <c:v>1.058</c:v>
                </c:pt>
                <c:pt idx="3">
                  <c:v>1.058</c:v>
                </c:pt>
                <c:pt idx="4">
                  <c:v>1.056</c:v>
                </c:pt>
                <c:pt idx="5">
                  <c:v>1.056</c:v>
                </c:pt>
                <c:pt idx="6">
                  <c:v>1.056</c:v>
                </c:pt>
                <c:pt idx="7">
                  <c:v>1.056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'LAFs (time weighted averages)'!$K$39</c:f>
              <c:strCache>
                <c:ptCount val="1"/>
                <c:pt idx="0">
                  <c:v>LV Sub</c:v>
                </c:pt>
              </c:strCache>
            </c:strRef>
          </c:tx>
          <c:marker>
            <c:symbol val="none"/>
          </c:marker>
          <c:xVal>
            <c:numRef>
              <c:f>'LAFs (time weighted averages)'!$I$40:$I$47</c:f>
              <c:numCache>
                <c:formatCode>[Black]\ _(?,??0%_)</c:formatCode>
                <c:ptCount val="8"/>
                <c:pt idx="0">
                  <c:v>0.0</c:v>
                </c:pt>
                <c:pt idx="1">
                  <c:v>0.0294520547945205</c:v>
                </c:pt>
                <c:pt idx="2">
                  <c:v>0.0294520547945205</c:v>
                </c:pt>
                <c:pt idx="3">
                  <c:v>0.112899543378995</c:v>
                </c:pt>
                <c:pt idx="4">
                  <c:v>0.112899543378995</c:v>
                </c:pt>
                <c:pt idx="5">
                  <c:v>0.708333333333333</c:v>
                </c:pt>
                <c:pt idx="6">
                  <c:v>0.708333333333333</c:v>
                </c:pt>
                <c:pt idx="7">
                  <c:v>1.0</c:v>
                </c:pt>
              </c:numCache>
            </c:numRef>
          </c:xVal>
          <c:yVal>
            <c:numRef>
              <c:f>'LAFs (time weighted averages)'!$K$40:$K$47</c:f>
              <c:numCache>
                <c:formatCode>[Black]\ _(???,??0.000_);[Red]\ \(???,??0.000\);;[Cyan]@</c:formatCode>
                <c:ptCount val="8"/>
                <c:pt idx="0">
                  <c:v>1.049</c:v>
                </c:pt>
                <c:pt idx="1">
                  <c:v>1.049</c:v>
                </c:pt>
                <c:pt idx="2">
                  <c:v>1.047</c:v>
                </c:pt>
                <c:pt idx="3">
                  <c:v>1.047</c:v>
                </c:pt>
                <c:pt idx="4">
                  <c:v>1.047</c:v>
                </c:pt>
                <c:pt idx="5">
                  <c:v>1.047</c:v>
                </c:pt>
                <c:pt idx="6">
                  <c:v>1.047</c:v>
                </c:pt>
                <c:pt idx="7">
                  <c:v>1.047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'LAFs (time weighted averages)'!$L$39</c:f>
              <c:strCache>
                <c:ptCount val="1"/>
                <c:pt idx="0">
                  <c:v>HV</c:v>
                </c:pt>
              </c:strCache>
            </c:strRef>
          </c:tx>
          <c:marker>
            <c:symbol val="none"/>
          </c:marker>
          <c:xVal>
            <c:numRef>
              <c:f>'LAFs (time weighted averages)'!$I$40:$I$47</c:f>
              <c:numCache>
                <c:formatCode>[Black]\ _(?,??0%_)</c:formatCode>
                <c:ptCount val="8"/>
                <c:pt idx="0">
                  <c:v>0.0</c:v>
                </c:pt>
                <c:pt idx="1">
                  <c:v>0.0294520547945205</c:v>
                </c:pt>
                <c:pt idx="2">
                  <c:v>0.0294520547945205</c:v>
                </c:pt>
                <c:pt idx="3">
                  <c:v>0.112899543378995</c:v>
                </c:pt>
                <c:pt idx="4">
                  <c:v>0.112899543378995</c:v>
                </c:pt>
                <c:pt idx="5">
                  <c:v>0.708333333333333</c:v>
                </c:pt>
                <c:pt idx="6">
                  <c:v>0.708333333333333</c:v>
                </c:pt>
                <c:pt idx="7">
                  <c:v>1.0</c:v>
                </c:pt>
              </c:numCache>
            </c:numRef>
          </c:xVal>
          <c:yVal>
            <c:numRef>
              <c:f>'LAFs (time weighted averages)'!$L$40:$L$47</c:f>
              <c:numCache>
                <c:formatCode>[Black]\ _(???,??0.000_);[Red]\ \(???,??0.000\);;[Cyan]@</c:formatCode>
                <c:ptCount val="8"/>
                <c:pt idx="0">
                  <c:v>1.038</c:v>
                </c:pt>
                <c:pt idx="1">
                  <c:v>1.038</c:v>
                </c:pt>
                <c:pt idx="2">
                  <c:v>1.034</c:v>
                </c:pt>
                <c:pt idx="3">
                  <c:v>1.034</c:v>
                </c:pt>
                <c:pt idx="4">
                  <c:v>1.031</c:v>
                </c:pt>
                <c:pt idx="5">
                  <c:v>1.031</c:v>
                </c:pt>
                <c:pt idx="6">
                  <c:v>1.027</c:v>
                </c:pt>
                <c:pt idx="7">
                  <c:v>1.027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'LAFs (time weighted averages)'!$M$39</c:f>
              <c:strCache>
                <c:ptCount val="1"/>
                <c:pt idx="0">
                  <c:v>HV Sub</c:v>
                </c:pt>
              </c:strCache>
            </c:strRef>
          </c:tx>
          <c:marker>
            <c:symbol val="none"/>
          </c:marker>
          <c:xVal>
            <c:numRef>
              <c:f>'LAFs (time weighted averages)'!$I$40:$I$47</c:f>
              <c:numCache>
                <c:formatCode>[Black]\ _(?,??0%_)</c:formatCode>
                <c:ptCount val="8"/>
                <c:pt idx="0">
                  <c:v>0.0</c:v>
                </c:pt>
                <c:pt idx="1">
                  <c:v>0.0294520547945205</c:v>
                </c:pt>
                <c:pt idx="2">
                  <c:v>0.0294520547945205</c:v>
                </c:pt>
                <c:pt idx="3">
                  <c:v>0.112899543378995</c:v>
                </c:pt>
                <c:pt idx="4">
                  <c:v>0.112899543378995</c:v>
                </c:pt>
                <c:pt idx="5">
                  <c:v>0.708333333333333</c:v>
                </c:pt>
                <c:pt idx="6">
                  <c:v>0.708333333333333</c:v>
                </c:pt>
                <c:pt idx="7">
                  <c:v>1.0</c:v>
                </c:pt>
              </c:numCache>
            </c:numRef>
          </c:xVal>
          <c:yVal>
            <c:numRef>
              <c:f>'LAFs (time weighted averages)'!$M$40:$M$47</c:f>
              <c:numCache>
                <c:formatCode>[Black]\ _(???,??0.000_);[Red]\ \(???,??0.000\);;[Cyan]@</c:formatCode>
                <c:ptCount val="8"/>
                <c:pt idx="0">
                  <c:v>1.021</c:v>
                </c:pt>
                <c:pt idx="1">
                  <c:v>1.021</c:v>
                </c:pt>
                <c:pt idx="2">
                  <c:v>1.02</c:v>
                </c:pt>
                <c:pt idx="3">
                  <c:v>1.02</c:v>
                </c:pt>
                <c:pt idx="4">
                  <c:v>1.019</c:v>
                </c:pt>
                <c:pt idx="5">
                  <c:v>1.019</c:v>
                </c:pt>
                <c:pt idx="6">
                  <c:v>1.018</c:v>
                </c:pt>
                <c:pt idx="7">
                  <c:v>1.018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009951896"/>
        <c:axId val="-2082372664"/>
      </c:scatterChart>
      <c:valAx>
        <c:axId val="-2009951896"/>
        <c:scaling>
          <c:orientation val="minMax"/>
          <c:max val="1.0"/>
        </c:scaling>
        <c:delete val="0"/>
        <c:axPos val="b"/>
        <c:numFmt formatCode="[Black]\ _(?,??0%_)" sourceLinked="1"/>
        <c:majorTickMark val="out"/>
        <c:minorTickMark val="none"/>
        <c:tickLblPos val="nextTo"/>
        <c:crossAx val="-2082372664"/>
        <c:crosses val="autoZero"/>
        <c:crossBetween val="midCat"/>
      </c:valAx>
      <c:valAx>
        <c:axId val="-2082372664"/>
        <c:scaling>
          <c:orientation val="minMax"/>
          <c:max val="1.1"/>
          <c:min val="1.0"/>
        </c:scaling>
        <c:delete val="0"/>
        <c:axPos val="l"/>
        <c:majorGridlines/>
        <c:numFmt formatCode="[Black]\ _(???,??0.000_);[Red]\ \(???,??0.000\);;[Cyan]@" sourceLinked="1"/>
        <c:majorTickMark val="out"/>
        <c:minorTickMark val="none"/>
        <c:tickLblPos val="nextTo"/>
        <c:crossAx val="-2009951896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4" Type="http://schemas.openxmlformats.org/officeDocument/2006/relationships/chart" Target="../charts/chart4.xml"/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469900</xdr:colOff>
      <xdr:row>0</xdr:row>
      <xdr:rowOff>114300</xdr:rowOff>
    </xdr:from>
    <xdr:to>
      <xdr:col>12</xdr:col>
      <xdr:colOff>977900</xdr:colOff>
      <xdr:row>11</xdr:row>
      <xdr:rowOff>177800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469900</xdr:colOff>
      <xdr:row>24</xdr:row>
      <xdr:rowOff>114300</xdr:rowOff>
    </xdr:from>
    <xdr:to>
      <xdr:col>12</xdr:col>
      <xdr:colOff>977900</xdr:colOff>
      <xdr:row>35</xdr:row>
      <xdr:rowOff>177800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469900</xdr:colOff>
      <xdr:row>12</xdr:row>
      <xdr:rowOff>114300</xdr:rowOff>
    </xdr:from>
    <xdr:to>
      <xdr:col>12</xdr:col>
      <xdr:colOff>977900</xdr:colOff>
      <xdr:row>23</xdr:row>
      <xdr:rowOff>177800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469900</xdr:colOff>
      <xdr:row>36</xdr:row>
      <xdr:rowOff>114300</xdr:rowOff>
    </xdr:from>
    <xdr:to>
      <xdr:col>12</xdr:col>
      <xdr:colOff>977900</xdr:colOff>
      <xdr:row>47</xdr:row>
      <xdr:rowOff>177800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7"/>
  <sheetViews>
    <sheetView showGridLines="0" tabSelected="1" workbookViewId="0"/>
  </sheetViews>
  <sheetFormatPr baseColWidth="10" defaultColWidth="17.6640625" defaultRowHeight="15" x14ac:dyDescent="0"/>
  <sheetData>
    <row r="1" spans="1:13" ht="19">
      <c r="A1" s="2" t="s">
        <v>11</v>
      </c>
    </row>
    <row r="3" spans="1:13">
      <c r="A3" s="4" t="s">
        <v>7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0</v>
      </c>
      <c r="G3" s="4" t="s">
        <v>1</v>
      </c>
      <c r="H3" s="4" t="s">
        <v>2</v>
      </c>
      <c r="I3" s="4" t="s">
        <v>20</v>
      </c>
      <c r="J3" s="4" t="s">
        <v>16</v>
      </c>
      <c r="K3" s="4" t="s">
        <v>17</v>
      </c>
      <c r="L3" s="4" t="s">
        <v>18</v>
      </c>
      <c r="M3" s="4" t="s">
        <v>19</v>
      </c>
    </row>
    <row r="4" spans="1:13">
      <c r="A4" s="1">
        <v>258</v>
      </c>
      <c r="B4" s="3">
        <v>1.08</v>
      </c>
      <c r="C4" s="3">
        <v>1.05</v>
      </c>
      <c r="D4" s="3">
        <v>1.034</v>
      </c>
      <c r="E4" s="3">
        <v>1.018</v>
      </c>
      <c r="F4" s="1">
        <v>258</v>
      </c>
      <c r="G4" s="1">
        <v>0</v>
      </c>
      <c r="H4" s="1">
        <v>0</v>
      </c>
      <c r="I4" s="8">
        <v>0</v>
      </c>
      <c r="J4" s="7">
        <f>B4</f>
        <v>1.08</v>
      </c>
      <c r="K4" s="7">
        <f t="shared" ref="K4:M4" si="0">C4</f>
        <v>1.05</v>
      </c>
      <c r="L4" s="7">
        <f t="shared" si="0"/>
        <v>1.034</v>
      </c>
      <c r="M4" s="7">
        <f t="shared" si="0"/>
        <v>1.018</v>
      </c>
    </row>
    <row r="5" spans="1:13">
      <c r="A5" s="1">
        <v>817</v>
      </c>
      <c r="B5" s="3">
        <v>1.075</v>
      </c>
      <c r="C5" s="3">
        <v>1.0489999999999999</v>
      </c>
      <c r="D5" s="3">
        <v>1.032</v>
      </c>
      <c r="E5" s="3">
        <v>1.018</v>
      </c>
      <c r="F5" s="1">
        <v>0</v>
      </c>
      <c r="G5" s="1">
        <v>817</v>
      </c>
      <c r="H5" s="1">
        <v>0</v>
      </c>
      <c r="I5" s="8">
        <f>I4+A4/SUM(A$4:A$7)</f>
        <v>2.9452054794520548E-2</v>
      </c>
      <c r="J5" s="7">
        <f>J4</f>
        <v>1.08</v>
      </c>
      <c r="K5" s="7">
        <f t="shared" ref="K5:M5" si="1">K4</f>
        <v>1.05</v>
      </c>
      <c r="L5" s="7">
        <f t="shared" si="1"/>
        <v>1.034</v>
      </c>
      <c r="M5" s="7">
        <f t="shared" si="1"/>
        <v>1.018</v>
      </c>
    </row>
    <row r="6" spans="1:13">
      <c r="A6" s="1">
        <v>5130</v>
      </c>
      <c r="B6" s="3">
        <v>1.07</v>
      </c>
      <c r="C6" s="3">
        <v>1.048</v>
      </c>
      <c r="D6" s="3">
        <v>1.03</v>
      </c>
      <c r="E6" s="3">
        <v>1.0189999999999999</v>
      </c>
      <c r="F6" s="1">
        <v>522</v>
      </c>
      <c r="G6" s="1">
        <v>1913</v>
      </c>
      <c r="H6" s="1">
        <v>2695</v>
      </c>
      <c r="I6" s="8">
        <f>I5</f>
        <v>2.9452054794520548E-2</v>
      </c>
      <c r="J6" s="7">
        <f>B5</f>
        <v>1.075</v>
      </c>
      <c r="K6" s="7">
        <f t="shared" ref="K6:M6" si="2">C5</f>
        <v>1.0489999999999999</v>
      </c>
      <c r="L6" s="7">
        <f t="shared" si="2"/>
        <v>1.032</v>
      </c>
      <c r="M6" s="7">
        <f t="shared" si="2"/>
        <v>1.018</v>
      </c>
    </row>
    <row r="7" spans="1:13">
      <c r="A7" s="1">
        <v>2555</v>
      </c>
      <c r="B7" s="3">
        <v>1.0680000000000001</v>
      </c>
      <c r="C7" s="3">
        <v>1.052</v>
      </c>
      <c r="D7" s="3">
        <v>1.0289999999999999</v>
      </c>
      <c r="E7" s="3">
        <v>1.0209999999999999</v>
      </c>
      <c r="F7" s="1">
        <v>0</v>
      </c>
      <c r="G7" s="1">
        <v>0</v>
      </c>
      <c r="H7" s="1">
        <v>2555</v>
      </c>
      <c r="I7" s="8">
        <f>I6+A5/SUM(A$4:A$7)</f>
        <v>0.12271689497716895</v>
      </c>
      <c r="J7" s="7">
        <f>J6</f>
        <v>1.075</v>
      </c>
      <c r="K7" s="7">
        <f t="shared" ref="K7:M7" si="3">K6</f>
        <v>1.0489999999999999</v>
      </c>
      <c r="L7" s="7">
        <f t="shared" si="3"/>
        <v>1.032</v>
      </c>
      <c r="M7" s="7">
        <f t="shared" si="3"/>
        <v>1.018</v>
      </c>
    </row>
    <row r="8" spans="1:13">
      <c r="A8" s="6" t="s">
        <v>15</v>
      </c>
      <c r="B8" s="5">
        <f>SUMPRODUCT($A4:$A7,B4:B7)/SUM($A4:$A7)</f>
        <v>1.0701775114155252</v>
      </c>
      <c r="C8" s="5">
        <f>SUMPRODUCT($A4:$A7,C4:C7)/SUM($A4:$A7)</f>
        <v>1.0493188356164382</v>
      </c>
      <c r="D8" s="5">
        <f>SUMPRODUCT($A4:$A7,D4:D7)/SUM($A4:$A7)</f>
        <v>1.0300126712328768</v>
      </c>
      <c r="E8" s="5">
        <f>SUMPRODUCT($A4:$A7,E4:E7)/SUM($A4:$A7)</f>
        <v>1.0194606164383559</v>
      </c>
      <c r="I8" s="8">
        <f>I7</f>
        <v>0.12271689497716895</v>
      </c>
      <c r="J8" s="7">
        <f>B6</f>
        <v>1.07</v>
      </c>
      <c r="K8" s="7">
        <f t="shared" ref="K8:M8" si="4">C6</f>
        <v>1.048</v>
      </c>
      <c r="L8" s="7">
        <f t="shared" si="4"/>
        <v>1.03</v>
      </c>
      <c r="M8" s="7">
        <f t="shared" si="4"/>
        <v>1.0189999999999999</v>
      </c>
    </row>
    <row r="9" spans="1:13">
      <c r="A9" s="6" t="s">
        <v>8</v>
      </c>
      <c r="B9" s="5">
        <f>SUMPRODUCT($F4:$F7,B4:B7)/SUM($F4:$F7)</f>
        <v>1.0733076923076923</v>
      </c>
      <c r="C9" s="5">
        <f t="shared" ref="C9:E9" si="5">SUMPRODUCT($F4:$F7,C4:C7)/SUM($F4:$F7)</f>
        <v>1.0486615384615385</v>
      </c>
      <c r="D9" s="5">
        <f t="shared" si="5"/>
        <v>1.031323076923077</v>
      </c>
      <c r="E9" s="5">
        <f t="shared" si="5"/>
        <v>1.0186692307692309</v>
      </c>
      <c r="I9" s="8">
        <f>I8+A6/SUM(A$4:A$7)</f>
        <v>0.70833333333333337</v>
      </c>
      <c r="J9" s="7">
        <f>J8</f>
        <v>1.07</v>
      </c>
      <c r="K9" s="7">
        <f t="shared" ref="K9:M9" si="6">K8</f>
        <v>1.048</v>
      </c>
      <c r="L9" s="7">
        <f t="shared" si="6"/>
        <v>1.03</v>
      </c>
      <c r="M9" s="7">
        <f t="shared" si="6"/>
        <v>1.0189999999999999</v>
      </c>
    </row>
    <row r="10" spans="1:13">
      <c r="A10" s="6" t="s">
        <v>9</v>
      </c>
      <c r="B10" s="5">
        <f>SUMPRODUCT($G4:$G7,B4:B7)/SUM($G4:$G7)</f>
        <v>1.0714963369963371</v>
      </c>
      <c r="C10" s="5">
        <f t="shared" ref="C10:E10" si="7">SUMPRODUCT($G4:$G7,C4:C7)/SUM($G4:$G7)</f>
        <v>1.0482992673992675</v>
      </c>
      <c r="D10" s="5">
        <f t="shared" si="7"/>
        <v>1.0305985347985349</v>
      </c>
      <c r="E10" s="5">
        <f t="shared" si="7"/>
        <v>1.0187007326007325</v>
      </c>
      <c r="I10" s="8">
        <f>I9</f>
        <v>0.70833333333333337</v>
      </c>
      <c r="J10" s="7">
        <f>B7</f>
        <v>1.0680000000000001</v>
      </c>
      <c r="K10" s="7">
        <f t="shared" ref="K10:M10" si="8">C7</f>
        <v>1.052</v>
      </c>
      <c r="L10" s="7">
        <f t="shared" si="8"/>
        <v>1.0289999999999999</v>
      </c>
      <c r="M10" s="7">
        <f t="shared" si="8"/>
        <v>1.0209999999999999</v>
      </c>
    </row>
    <row r="11" spans="1:13">
      <c r="A11" s="6" t="s">
        <v>10</v>
      </c>
      <c r="B11" s="5">
        <f>SUMPRODUCT($H4:$H7,B4:B7)/SUM($H4:$H7)</f>
        <v>1.0690266666666668</v>
      </c>
      <c r="C11" s="5">
        <f t="shared" ref="C11:E11" si="9">SUMPRODUCT($H4:$H7,C4:C7)/SUM($H4:$H7)</f>
        <v>1.0499466666666668</v>
      </c>
      <c r="D11" s="5">
        <f t="shared" si="9"/>
        <v>1.0295133333333333</v>
      </c>
      <c r="E11" s="5">
        <f t="shared" si="9"/>
        <v>1.0199733333333332</v>
      </c>
      <c r="I11" s="8">
        <f>I10+A7/SUM(A$4:A$7)</f>
        <v>1</v>
      </c>
      <c r="J11" s="7">
        <f>J10</f>
        <v>1.0680000000000001</v>
      </c>
      <c r="K11" s="7">
        <f t="shared" ref="K11:M11" si="10">K10</f>
        <v>1.052</v>
      </c>
      <c r="L11" s="7">
        <f t="shared" si="10"/>
        <v>1.0289999999999999</v>
      </c>
      <c r="M11" s="7">
        <f t="shared" si="10"/>
        <v>1.0209999999999999</v>
      </c>
    </row>
    <row r="13" spans="1:13" ht="19">
      <c r="A13" s="2" t="s">
        <v>12</v>
      </c>
    </row>
    <row r="15" spans="1:13">
      <c r="A15" s="4" t="s">
        <v>7</v>
      </c>
      <c r="B15" s="4" t="s">
        <v>3</v>
      </c>
      <c r="C15" s="4" t="s">
        <v>4</v>
      </c>
      <c r="D15" s="4" t="s">
        <v>5</v>
      </c>
      <c r="E15" s="4" t="s">
        <v>6</v>
      </c>
      <c r="F15" s="4" t="s">
        <v>0</v>
      </c>
      <c r="G15" s="4" t="s">
        <v>1</v>
      </c>
      <c r="H15" s="4" t="s">
        <v>2</v>
      </c>
      <c r="I15" s="4" t="s">
        <v>20</v>
      </c>
      <c r="J15" s="4" t="s">
        <v>16</v>
      </c>
      <c r="K15" s="4" t="s">
        <v>17</v>
      </c>
      <c r="L15" s="4" t="s">
        <v>18</v>
      </c>
      <c r="M15" s="4" t="s">
        <v>19</v>
      </c>
    </row>
    <row r="16" spans="1:13">
      <c r="A16" s="1">
        <v>258</v>
      </c>
      <c r="B16" s="3">
        <v>1.087</v>
      </c>
      <c r="C16" s="3">
        <v>1.07</v>
      </c>
      <c r="D16" s="3">
        <v>1.0509999999999999</v>
      </c>
      <c r="E16" s="3">
        <v>1.0229999999999999</v>
      </c>
      <c r="F16" s="1">
        <v>258</v>
      </c>
      <c r="G16" s="1"/>
      <c r="H16" s="1"/>
      <c r="I16" s="8">
        <v>0</v>
      </c>
      <c r="J16" s="7">
        <f>B16</f>
        <v>1.087</v>
      </c>
      <c r="K16" s="7">
        <f t="shared" ref="K16:M16" si="11">C16</f>
        <v>1.07</v>
      </c>
      <c r="L16" s="7">
        <f t="shared" si="11"/>
        <v>1.0509999999999999</v>
      </c>
      <c r="M16" s="7">
        <f t="shared" si="11"/>
        <v>1.0229999999999999</v>
      </c>
    </row>
    <row r="17" spans="1:13">
      <c r="A17" s="1">
        <v>817</v>
      </c>
      <c r="B17" s="3">
        <v>1.081</v>
      </c>
      <c r="C17" s="3">
        <v>1.0660000000000001</v>
      </c>
      <c r="D17" s="3">
        <v>1.0469999999999999</v>
      </c>
      <c r="E17" s="3">
        <v>1.022</v>
      </c>
      <c r="F17" s="1"/>
      <c r="G17" s="1">
        <v>817</v>
      </c>
      <c r="H17" s="1"/>
      <c r="I17" s="8">
        <f>I16+A16/SUM(A$16:A$19)</f>
        <v>2.9452054794520548E-2</v>
      </c>
      <c r="J17" s="7">
        <f>J16</f>
        <v>1.087</v>
      </c>
      <c r="K17" s="7">
        <f t="shared" ref="K17:M17" si="12">K16</f>
        <v>1.07</v>
      </c>
      <c r="L17" s="7">
        <f t="shared" si="12"/>
        <v>1.0509999999999999</v>
      </c>
      <c r="M17" s="7">
        <f t="shared" si="12"/>
        <v>1.0229999999999999</v>
      </c>
    </row>
    <row r="18" spans="1:13">
      <c r="A18" s="1">
        <v>5130</v>
      </c>
      <c r="B18" s="3">
        <v>1.0720000000000001</v>
      </c>
      <c r="C18" s="3">
        <v>1.06</v>
      </c>
      <c r="D18" s="3">
        <v>1.0389999999999999</v>
      </c>
      <c r="E18" s="3">
        <v>1.02</v>
      </c>
      <c r="F18" s="1">
        <v>522</v>
      </c>
      <c r="G18" s="1">
        <v>1913</v>
      </c>
      <c r="H18" s="1">
        <v>2695</v>
      </c>
      <c r="I18" s="8">
        <f>I17</f>
        <v>2.9452054794520548E-2</v>
      </c>
      <c r="J18" s="7">
        <f>B17</f>
        <v>1.081</v>
      </c>
      <c r="K18" s="7">
        <f t="shared" ref="K18:M18" si="13">C17</f>
        <v>1.0660000000000001</v>
      </c>
      <c r="L18" s="7">
        <f t="shared" si="13"/>
        <v>1.0469999999999999</v>
      </c>
      <c r="M18" s="7">
        <f t="shared" si="13"/>
        <v>1.022</v>
      </c>
    </row>
    <row r="19" spans="1:13">
      <c r="A19" s="1">
        <v>2555</v>
      </c>
      <c r="B19" s="3">
        <v>1.0669999999999999</v>
      </c>
      <c r="C19" s="3">
        <v>1.056</v>
      </c>
      <c r="D19" s="3">
        <v>1.032</v>
      </c>
      <c r="E19" s="3">
        <v>1.018</v>
      </c>
      <c r="F19" s="1"/>
      <c r="G19" s="1"/>
      <c r="H19" s="1">
        <v>2555</v>
      </c>
      <c r="I19" s="8">
        <f>I18+A17/SUM(A$16:A$19)</f>
        <v>0.12271689497716895</v>
      </c>
      <c r="J19" s="7">
        <f>J18</f>
        <v>1.081</v>
      </c>
      <c r="K19" s="7">
        <f t="shared" ref="K19:M19" si="14">K18</f>
        <v>1.0660000000000001</v>
      </c>
      <c r="L19" s="7">
        <f t="shared" si="14"/>
        <v>1.0469999999999999</v>
      </c>
      <c r="M19" s="7">
        <f t="shared" si="14"/>
        <v>1.022</v>
      </c>
    </row>
    <row r="20" spans="1:13">
      <c r="A20" s="6" t="s">
        <v>15</v>
      </c>
      <c r="B20" s="5">
        <f>SUMPRODUCT($A16:$A19,B16:B19)/SUM($A16:$A19)</f>
        <v>1.0718228310502282</v>
      </c>
      <c r="C20" s="5">
        <f>SUMPRODUCT($A16:$A19,C16:C19)/SUM($A16:$A19)</f>
        <v>1.0596874429223746</v>
      </c>
      <c r="D20" s="5">
        <f>SUMPRODUCT($A16:$A19,D16:D19)/SUM($A16:$A19)</f>
        <v>1.0380578767123285</v>
      </c>
      <c r="E20" s="5">
        <f>SUMPRODUCT($A16:$A19,E16:E19)/SUM($A16:$A19)</f>
        <v>1.0196915525114154</v>
      </c>
      <c r="I20" s="8">
        <f>I19</f>
        <v>0.12271689497716895</v>
      </c>
      <c r="J20" s="7">
        <f>B18</f>
        <v>1.0720000000000001</v>
      </c>
      <c r="K20" s="7">
        <f t="shared" ref="K20:M20" si="15">C18</f>
        <v>1.06</v>
      </c>
      <c r="L20" s="7">
        <f t="shared" si="15"/>
        <v>1.0389999999999999</v>
      </c>
      <c r="M20" s="7">
        <f t="shared" si="15"/>
        <v>1.02</v>
      </c>
    </row>
    <row r="21" spans="1:13">
      <c r="A21" s="6" t="s">
        <v>8</v>
      </c>
      <c r="B21" s="5">
        <f>SUMPRODUCT($F16:$F19,B16:B19)/SUM($F16:$F19)</f>
        <v>1.0769615384615385</v>
      </c>
      <c r="C21" s="5">
        <f t="shared" ref="C21:E21" si="16">SUMPRODUCT($F16:$F19,C16:C19)/SUM($F16:$F19)</f>
        <v>1.0633076923076925</v>
      </c>
      <c r="D21" s="5">
        <f t="shared" si="16"/>
        <v>1.0429692307692306</v>
      </c>
      <c r="E21" s="5">
        <f t="shared" si="16"/>
        <v>1.0209923076923078</v>
      </c>
      <c r="I21" s="8">
        <f>I20+A18/SUM(A$16:A$19)</f>
        <v>0.70833333333333337</v>
      </c>
      <c r="J21" s="7">
        <f>J20</f>
        <v>1.0720000000000001</v>
      </c>
      <c r="K21" s="7">
        <f t="shared" ref="K21:M21" si="17">K20</f>
        <v>1.06</v>
      </c>
      <c r="L21" s="7">
        <f t="shared" si="17"/>
        <v>1.0389999999999999</v>
      </c>
      <c r="M21" s="7">
        <f t="shared" si="17"/>
        <v>1.02</v>
      </c>
    </row>
    <row r="22" spans="1:13">
      <c r="A22" s="6" t="s">
        <v>9</v>
      </c>
      <c r="B22" s="5">
        <f>SUMPRODUCT($G16:$G19,B16:B19)/SUM($G16:$G19)</f>
        <v>1.0746934065934068</v>
      </c>
      <c r="C22" s="5">
        <f t="shared" ref="C22:E22" si="18">SUMPRODUCT($G16:$G19,C16:C19)/SUM($G16:$G19)</f>
        <v>1.0617956043956045</v>
      </c>
      <c r="D22" s="5">
        <f t="shared" si="18"/>
        <v>1.041394139194139</v>
      </c>
      <c r="E22" s="5">
        <f t="shared" si="18"/>
        <v>1.0205985347985347</v>
      </c>
      <c r="I22" s="8">
        <f>I21</f>
        <v>0.70833333333333337</v>
      </c>
      <c r="J22" s="7">
        <f>B19</f>
        <v>1.0669999999999999</v>
      </c>
      <c r="K22" s="7">
        <f t="shared" ref="K22:M22" si="19">C19</f>
        <v>1.056</v>
      </c>
      <c r="L22" s="7">
        <f t="shared" si="19"/>
        <v>1.032</v>
      </c>
      <c r="M22" s="7">
        <f t="shared" si="19"/>
        <v>1.018</v>
      </c>
    </row>
    <row r="23" spans="1:13">
      <c r="A23" s="6" t="s">
        <v>10</v>
      </c>
      <c r="B23" s="5">
        <f>SUMPRODUCT($H16:$H19,B16:B19)/SUM($H16:$H19)</f>
        <v>1.0695666666666668</v>
      </c>
      <c r="C23" s="5">
        <f t="shared" ref="C23:E23" si="20">SUMPRODUCT($H16:$H19,C16:C19)/SUM($H16:$H19)</f>
        <v>1.0580533333333335</v>
      </c>
      <c r="D23" s="5">
        <f t="shared" si="20"/>
        <v>1.0355933333333334</v>
      </c>
      <c r="E23" s="5">
        <f t="shared" si="20"/>
        <v>1.0190266666666667</v>
      </c>
      <c r="I23" s="8">
        <f>I22+A19/SUM(A$16:A$19)</f>
        <v>1</v>
      </c>
      <c r="J23" s="7">
        <f>J22</f>
        <v>1.0669999999999999</v>
      </c>
      <c r="K23" s="7">
        <f t="shared" ref="K23:M23" si="21">K22</f>
        <v>1.056</v>
      </c>
      <c r="L23" s="7">
        <f t="shared" si="21"/>
        <v>1.032</v>
      </c>
      <c r="M23" s="7">
        <f t="shared" si="21"/>
        <v>1.018</v>
      </c>
    </row>
    <row r="25" spans="1:13" ht="19">
      <c r="A25" s="2" t="s">
        <v>13</v>
      </c>
    </row>
    <row r="27" spans="1:13">
      <c r="A27" s="4" t="s">
        <v>7</v>
      </c>
      <c r="B27" s="4" t="s">
        <v>3</v>
      </c>
      <c r="C27" s="4" t="s">
        <v>4</v>
      </c>
      <c r="D27" s="4" t="s">
        <v>5</v>
      </c>
      <c r="E27" s="4" t="s">
        <v>6</v>
      </c>
      <c r="F27" s="4" t="s">
        <v>0</v>
      </c>
      <c r="G27" s="4" t="s">
        <v>1</v>
      </c>
      <c r="H27" s="4" t="s">
        <v>2</v>
      </c>
      <c r="I27" s="4" t="s">
        <v>20</v>
      </c>
      <c r="J27" s="4" t="s">
        <v>16</v>
      </c>
      <c r="K27" s="4" t="s">
        <v>17</v>
      </c>
      <c r="L27" s="4" t="s">
        <v>18</v>
      </c>
      <c r="M27" s="4" t="s">
        <v>19</v>
      </c>
    </row>
    <row r="28" spans="1:13">
      <c r="A28" s="1">
        <v>258</v>
      </c>
      <c r="B28" s="3">
        <v>1.0840000000000001</v>
      </c>
      <c r="C28" s="3">
        <v>1.0629999999999999</v>
      </c>
      <c r="D28" s="3">
        <v>1.0429999999999999</v>
      </c>
      <c r="E28" s="3">
        <v>1.0329999999999999</v>
      </c>
      <c r="F28" s="1">
        <v>172</v>
      </c>
      <c r="G28" s="1">
        <v>86</v>
      </c>
      <c r="H28" s="1"/>
      <c r="I28" s="8">
        <v>0</v>
      </c>
      <c r="J28" s="7">
        <f t="shared" ref="J28" si="22">B28</f>
        <v>1.0840000000000001</v>
      </c>
      <c r="K28" s="7">
        <f t="shared" ref="K28" si="23">C28</f>
        <v>1.0629999999999999</v>
      </c>
      <c r="L28" s="7">
        <f t="shared" ref="L28" si="24">D28</f>
        <v>1.0429999999999999</v>
      </c>
      <c r="M28" s="7">
        <f t="shared" ref="M28" si="25">E28</f>
        <v>1.0329999999999999</v>
      </c>
    </row>
    <row r="29" spans="1:13">
      <c r="A29" s="1">
        <v>731</v>
      </c>
      <c r="B29" s="3">
        <v>1.0780000000000001</v>
      </c>
      <c r="C29" s="3">
        <v>1.06</v>
      </c>
      <c r="D29" s="3">
        <v>1.04</v>
      </c>
      <c r="E29" s="3">
        <v>1.032</v>
      </c>
      <c r="F29" s="1"/>
      <c r="G29" s="1">
        <v>731</v>
      </c>
      <c r="H29" s="1"/>
      <c r="I29" s="8">
        <f>I28+A16/SUM(A$4:A$7)</f>
        <v>2.9452054794520548E-2</v>
      </c>
      <c r="J29" s="7">
        <f t="shared" ref="J29" si="26">J28</f>
        <v>1.0840000000000001</v>
      </c>
      <c r="K29" s="7">
        <f t="shared" ref="K29" si="27">K28</f>
        <v>1.0629999999999999</v>
      </c>
      <c r="L29" s="7">
        <f t="shared" ref="L29" si="28">L28</f>
        <v>1.0429999999999999</v>
      </c>
      <c r="M29" s="7">
        <f t="shared" ref="L29:M29" si="29">M28</f>
        <v>1.0329999999999999</v>
      </c>
    </row>
    <row r="30" spans="1:13">
      <c r="A30" s="1">
        <v>5216</v>
      </c>
      <c r="B30" s="3">
        <v>1.0740000000000001</v>
      </c>
      <c r="C30" s="3">
        <v>1.0580000000000001</v>
      </c>
      <c r="D30" s="3">
        <v>1.0369999999999999</v>
      </c>
      <c r="E30" s="3">
        <v>1.0309999999999999</v>
      </c>
      <c r="F30" s="1">
        <v>478</v>
      </c>
      <c r="G30" s="1">
        <v>2933</v>
      </c>
      <c r="H30" s="1">
        <v>1805</v>
      </c>
      <c r="I30" s="8">
        <f>I29</f>
        <v>2.9452054794520548E-2</v>
      </c>
      <c r="J30" s="7">
        <f t="shared" ref="J30" si="30">B29</f>
        <v>1.0780000000000001</v>
      </c>
      <c r="K30" s="7">
        <f t="shared" ref="K30" si="31">C29</f>
        <v>1.06</v>
      </c>
      <c r="L30" s="7">
        <f t="shared" ref="L30" si="32">D29</f>
        <v>1.04</v>
      </c>
      <c r="M30" s="7">
        <f t="shared" ref="M30" si="33">E29</f>
        <v>1.032</v>
      </c>
    </row>
    <row r="31" spans="1:13">
      <c r="A31" s="1">
        <v>2555</v>
      </c>
      <c r="B31" s="3">
        <v>1.07</v>
      </c>
      <c r="C31" s="3">
        <v>1.0580000000000001</v>
      </c>
      <c r="D31" s="3">
        <v>1.032</v>
      </c>
      <c r="E31" s="3">
        <v>1.0309999999999999</v>
      </c>
      <c r="F31" s="1"/>
      <c r="G31" s="1"/>
      <c r="H31" s="1">
        <v>2555</v>
      </c>
      <c r="I31" s="8">
        <f>I30+A17/SUM(A$4:A$7)</f>
        <v>0.12271689497716895</v>
      </c>
      <c r="J31" s="7">
        <f t="shared" ref="J31" si="34">J30</f>
        <v>1.0780000000000001</v>
      </c>
      <c r="K31" s="7">
        <f t="shared" ref="K31" si="35">K30</f>
        <v>1.06</v>
      </c>
      <c r="L31" s="7">
        <f t="shared" ref="L31" si="36">L30</f>
        <v>1.04</v>
      </c>
      <c r="M31" s="7">
        <f t="shared" ref="L31:M31" si="37">M30</f>
        <v>1.032</v>
      </c>
    </row>
    <row r="32" spans="1:13">
      <c r="A32" s="6" t="s">
        <v>15</v>
      </c>
      <c r="B32" s="5">
        <f>SUMPRODUCT($A28:$A31,B28:B31)/SUM($A28:$A31)</f>
        <v>1.0734616438356166</v>
      </c>
      <c r="C32" s="5">
        <f>SUMPRODUCT($A28:$A31,C28:C31)/SUM($A28:$A31)</f>
        <v>1.0583141552511417</v>
      </c>
      <c r="D32" s="5">
        <f>SUMPRODUCT($A28:$A31,D28:D31)/SUM($A28:$A31)</f>
        <v>1.0359687214611872</v>
      </c>
      <c r="E32" s="5">
        <f>SUMPRODUCT($A28:$A31,E28:E31)/SUM($A28:$A31)</f>
        <v>1.0311423515981737</v>
      </c>
      <c r="I32" s="8">
        <f>I31</f>
        <v>0.12271689497716895</v>
      </c>
      <c r="J32" s="7">
        <f t="shared" ref="J32" si="38">B30</f>
        <v>1.0740000000000001</v>
      </c>
      <c r="K32" s="7">
        <f t="shared" ref="K32" si="39">C30</f>
        <v>1.0580000000000001</v>
      </c>
      <c r="L32" s="7">
        <f t="shared" ref="L32" si="40">D30</f>
        <v>1.0369999999999999</v>
      </c>
      <c r="M32" s="7">
        <f t="shared" ref="M32" si="41">E30</f>
        <v>1.0309999999999999</v>
      </c>
    </row>
    <row r="33" spans="1:13">
      <c r="A33" s="6" t="s">
        <v>8</v>
      </c>
      <c r="B33" s="5">
        <f>SUMPRODUCT($F28:$F31,B28:B31)/SUM($F28:$F31)</f>
        <v>1.076646153846154</v>
      </c>
      <c r="C33" s="5">
        <f t="shared" ref="C33:E33" si="42">SUMPRODUCT($F28:$F31,C28:C31)/SUM($F28:$F31)</f>
        <v>1.059323076923077</v>
      </c>
      <c r="D33" s="5">
        <f t="shared" si="42"/>
        <v>1.0385876923076922</v>
      </c>
      <c r="E33" s="5">
        <f t="shared" si="42"/>
        <v>1.0315292307692305</v>
      </c>
      <c r="I33" s="8">
        <f>I32+A18/SUM(A$4:A$7)</f>
        <v>0.70833333333333337</v>
      </c>
      <c r="J33" s="7">
        <f t="shared" ref="J33" si="43">J32</f>
        <v>1.0740000000000001</v>
      </c>
      <c r="K33" s="7">
        <f t="shared" ref="K33" si="44">K32</f>
        <v>1.0580000000000001</v>
      </c>
      <c r="L33" s="7">
        <f t="shared" ref="L33" si="45">L32</f>
        <v>1.0369999999999999</v>
      </c>
      <c r="M33" s="7">
        <f t="shared" ref="L33:M33" si="46">M32</f>
        <v>1.0309999999999999</v>
      </c>
    </row>
    <row r="34" spans="1:13">
      <c r="A34" s="6" t="s">
        <v>9</v>
      </c>
      <c r="B34" s="5">
        <f>SUMPRODUCT($G28:$G31,B28:B31)/SUM($G28:$G31)</f>
        <v>1.0750090666666667</v>
      </c>
      <c r="C34" s="5">
        <f t="shared" ref="C34:E34" si="47">SUMPRODUCT($G28:$G31,C28:C31)/SUM($G28:$G31)</f>
        <v>1.0585045333333334</v>
      </c>
      <c r="D34" s="5">
        <f t="shared" si="47"/>
        <v>1.0377224</v>
      </c>
      <c r="E34" s="5">
        <f t="shared" si="47"/>
        <v>1.0312408</v>
      </c>
      <c r="I34" s="8">
        <f>I33</f>
        <v>0.70833333333333337</v>
      </c>
      <c r="J34" s="7">
        <f t="shared" ref="J34" si="48">B31</f>
        <v>1.07</v>
      </c>
      <c r="K34" s="7">
        <f t="shared" ref="K34" si="49">C31</f>
        <v>1.0580000000000001</v>
      </c>
      <c r="L34" s="7">
        <f t="shared" ref="L34" si="50">D31</f>
        <v>1.032</v>
      </c>
      <c r="M34" s="7">
        <f t="shared" ref="M34" si="51">E31</f>
        <v>1.0309999999999999</v>
      </c>
    </row>
    <row r="35" spans="1:13">
      <c r="A35" s="6" t="s">
        <v>10</v>
      </c>
      <c r="B35" s="5">
        <f>SUMPRODUCT($H28:$H31,B28:B31)/SUM($H28:$H31)</f>
        <v>1.0716559633027523</v>
      </c>
      <c r="C35" s="5">
        <f t="shared" ref="C35:E35" si="52">SUMPRODUCT($H28:$H31,C28:C31)/SUM($H28:$H31)</f>
        <v>1.0580000000000001</v>
      </c>
      <c r="D35" s="5">
        <f t="shared" si="52"/>
        <v>1.0340699541284404</v>
      </c>
      <c r="E35" s="5">
        <f t="shared" si="52"/>
        <v>1.0309999999999999</v>
      </c>
      <c r="I35" s="8">
        <f>I34+A19/SUM(A$4:A$7)</f>
        <v>1</v>
      </c>
      <c r="J35" s="7">
        <f t="shared" ref="J35" si="53">J34</f>
        <v>1.07</v>
      </c>
      <c r="K35" s="7">
        <f t="shared" ref="K35" si="54">K34</f>
        <v>1.0580000000000001</v>
      </c>
      <c r="L35" s="7">
        <f t="shared" ref="L35" si="55">L34</f>
        <v>1.032</v>
      </c>
      <c r="M35" s="7">
        <f t="shared" ref="L35:M35" si="56">M34</f>
        <v>1.0309999999999999</v>
      </c>
    </row>
    <row r="37" spans="1:13" ht="19">
      <c r="A37" s="2" t="s">
        <v>14</v>
      </c>
    </row>
    <row r="39" spans="1:13">
      <c r="A39" s="4" t="s">
        <v>7</v>
      </c>
      <c r="B39" s="4" t="s">
        <v>3</v>
      </c>
      <c r="C39" s="4" t="s">
        <v>4</v>
      </c>
      <c r="D39" s="4" t="s">
        <v>5</v>
      </c>
      <c r="E39" s="4" t="s">
        <v>6</v>
      </c>
      <c r="F39" s="4" t="s">
        <v>0</v>
      </c>
      <c r="G39" s="4" t="s">
        <v>1</v>
      </c>
      <c r="H39" s="4" t="s">
        <v>2</v>
      </c>
      <c r="I39" s="4" t="s">
        <v>20</v>
      </c>
      <c r="J39" s="4" t="s">
        <v>16</v>
      </c>
      <c r="K39" s="4" t="s">
        <v>17</v>
      </c>
      <c r="L39" s="4" t="s">
        <v>18</v>
      </c>
      <c r="M39" s="4" t="s">
        <v>19</v>
      </c>
    </row>
    <row r="40" spans="1:13">
      <c r="A40" s="1">
        <v>258</v>
      </c>
      <c r="B40" s="3">
        <v>1.0620000000000001</v>
      </c>
      <c r="C40" s="3">
        <v>1.0489999999999999</v>
      </c>
      <c r="D40" s="3">
        <v>1.038</v>
      </c>
      <c r="E40" s="3">
        <v>1.0209999999999999</v>
      </c>
      <c r="F40" s="1">
        <v>172</v>
      </c>
      <c r="G40" s="1">
        <v>86</v>
      </c>
      <c r="H40" s="1"/>
      <c r="I40" s="8">
        <v>0</v>
      </c>
      <c r="J40" s="7">
        <f t="shared" ref="J40" si="57">B40</f>
        <v>1.0620000000000001</v>
      </c>
      <c r="K40" s="7">
        <f t="shared" ref="K40" si="58">C40</f>
        <v>1.0489999999999999</v>
      </c>
      <c r="L40" s="7">
        <f t="shared" ref="L40" si="59">D40</f>
        <v>1.038</v>
      </c>
      <c r="M40" s="7">
        <f t="shared" ref="M40" si="60">E40</f>
        <v>1.0209999999999999</v>
      </c>
    </row>
    <row r="41" spans="1:13">
      <c r="A41" s="1">
        <v>817</v>
      </c>
      <c r="B41" s="3">
        <v>1.0580000000000001</v>
      </c>
      <c r="C41" s="3">
        <v>1.0469999999999999</v>
      </c>
      <c r="D41" s="3">
        <v>1.034</v>
      </c>
      <c r="E41" s="3">
        <v>1.02</v>
      </c>
      <c r="F41" s="1"/>
      <c r="G41" s="1">
        <v>731</v>
      </c>
      <c r="H41" s="1">
        <v>86</v>
      </c>
      <c r="I41" s="8">
        <f>I40+A28/SUM(A$4:A$7)</f>
        <v>2.9452054794520548E-2</v>
      </c>
      <c r="J41" s="7">
        <f t="shared" ref="J41" si="61">J40</f>
        <v>1.0620000000000001</v>
      </c>
      <c r="K41" s="7">
        <f t="shared" ref="K41" si="62">K40</f>
        <v>1.0489999999999999</v>
      </c>
      <c r="L41" s="7">
        <f t="shared" ref="L41" si="63">L40</f>
        <v>1.038</v>
      </c>
      <c r="M41" s="7">
        <f t="shared" ref="L41:M41" si="64">M40</f>
        <v>1.0209999999999999</v>
      </c>
    </row>
    <row r="42" spans="1:13">
      <c r="A42" s="1">
        <v>5130</v>
      </c>
      <c r="B42" s="3">
        <v>1.056</v>
      </c>
      <c r="C42" s="3">
        <v>1.0469999999999999</v>
      </c>
      <c r="D42" s="3">
        <v>1.0309999999999999</v>
      </c>
      <c r="E42" s="3">
        <v>1.0189999999999999</v>
      </c>
      <c r="F42" s="1">
        <v>348</v>
      </c>
      <c r="G42" s="1">
        <v>2618</v>
      </c>
      <c r="H42" s="1">
        <v>2164</v>
      </c>
      <c r="I42" s="8">
        <f>I41</f>
        <v>2.9452054794520548E-2</v>
      </c>
      <c r="J42" s="7">
        <f t="shared" ref="J42" si="65">B41</f>
        <v>1.0580000000000001</v>
      </c>
      <c r="K42" s="7">
        <f t="shared" ref="K42" si="66">C41</f>
        <v>1.0469999999999999</v>
      </c>
      <c r="L42" s="7">
        <f t="shared" ref="L42" si="67">D41</f>
        <v>1.034</v>
      </c>
      <c r="M42" s="7">
        <f t="shared" ref="M42" si="68">E41</f>
        <v>1.02</v>
      </c>
    </row>
    <row r="43" spans="1:13">
      <c r="A43" s="1">
        <v>2555</v>
      </c>
      <c r="B43" s="3">
        <v>1.056</v>
      </c>
      <c r="C43" s="3">
        <v>1.0469999999999999</v>
      </c>
      <c r="D43" s="3">
        <v>1.0269999999999999</v>
      </c>
      <c r="E43" s="3">
        <v>1.018</v>
      </c>
      <c r="F43" s="1"/>
      <c r="G43" s="1"/>
      <c r="H43" s="1">
        <v>2555</v>
      </c>
      <c r="I43" s="8">
        <f>I42+A29/SUM(A$4:A$7)</f>
        <v>0.11289954337899544</v>
      </c>
      <c r="J43" s="7">
        <f t="shared" ref="J43" si="69">J42</f>
        <v>1.0580000000000001</v>
      </c>
      <c r="K43" s="7">
        <f t="shared" ref="K43" si="70">K42</f>
        <v>1.0469999999999999</v>
      </c>
      <c r="L43" s="7">
        <f t="shared" ref="L43" si="71">L42</f>
        <v>1.034</v>
      </c>
      <c r="M43" s="7">
        <f t="shared" ref="L43:M43" si="72">M42</f>
        <v>1.02</v>
      </c>
    </row>
    <row r="44" spans="1:13">
      <c r="A44" s="6" t="s">
        <v>15</v>
      </c>
      <c r="B44" s="5">
        <f>SUMPRODUCT($A40:$A43,B40:B43)/SUM($A40:$A43)</f>
        <v>1.0563632420091325</v>
      </c>
      <c r="C44" s="5">
        <f>SUMPRODUCT($A40:$A43,C40:C43)/SUM($A40:$A43)</f>
        <v>1.0470589041095892</v>
      </c>
      <c r="D44" s="5">
        <f>SUMPRODUCT($A40:$A43,D40:D43)/SUM($A40:$A43)</f>
        <v>1.0303192922374429</v>
      </c>
      <c r="E44" s="5">
        <f>SUMPRODUCT($A40:$A43,E40:E43)/SUM($A40:$A43)</f>
        <v>1.018860502283105</v>
      </c>
      <c r="I44" s="8">
        <f>I43</f>
        <v>0.11289954337899544</v>
      </c>
      <c r="J44" s="7">
        <f t="shared" ref="J44" si="73">B42</f>
        <v>1.056</v>
      </c>
      <c r="K44" s="7">
        <f t="shared" ref="K44" si="74">C42</f>
        <v>1.0469999999999999</v>
      </c>
      <c r="L44" s="7">
        <f t="shared" ref="L44" si="75">D42</f>
        <v>1.0309999999999999</v>
      </c>
      <c r="M44" s="7">
        <f t="shared" ref="M44" si="76">E42</f>
        <v>1.0189999999999999</v>
      </c>
    </row>
    <row r="45" spans="1:13">
      <c r="A45" s="6" t="s">
        <v>8</v>
      </c>
      <c r="B45" s="5">
        <f>SUMPRODUCT($F40:$F43,B40:B43)/SUM($F40:$F43)</f>
        <v>1.0579846153846155</v>
      </c>
      <c r="C45" s="5">
        <f t="shared" ref="C45:E45" si="77">SUMPRODUCT($F40:$F43,C40:C43)/SUM($F40:$F43)</f>
        <v>1.0476615384615384</v>
      </c>
      <c r="D45" s="5">
        <f t="shared" si="77"/>
        <v>1.0333153846153846</v>
      </c>
      <c r="E45" s="5">
        <f t="shared" si="77"/>
        <v>1.0196615384615384</v>
      </c>
      <c r="I45" s="8">
        <f>I44+A30/SUM(A$4:A$7)</f>
        <v>0.70833333333333337</v>
      </c>
      <c r="J45" s="7">
        <f t="shared" ref="J45" si="78">J44</f>
        <v>1.056</v>
      </c>
      <c r="K45" s="7">
        <f t="shared" ref="K45" si="79">K44</f>
        <v>1.0469999999999999</v>
      </c>
      <c r="L45" s="7">
        <f t="shared" ref="L45" si="80">L44</f>
        <v>1.0309999999999999</v>
      </c>
      <c r="M45" s="7">
        <f t="shared" ref="L45:M45" si="81">M44</f>
        <v>1.0189999999999999</v>
      </c>
    </row>
    <row r="46" spans="1:13">
      <c r="A46" s="6" t="s">
        <v>9</v>
      </c>
      <c r="B46" s="5">
        <f>SUMPRODUCT($G40:$G43,B40:B43)/SUM($G40:$G43)</f>
        <v>1.0565758369723435</v>
      </c>
      <c r="C46" s="5">
        <f t="shared" ref="C46:E46" si="82">SUMPRODUCT($G40:$G43,C40:C43)/SUM($G40:$G43)</f>
        <v>1.0470500727802037</v>
      </c>
      <c r="D46" s="5">
        <f t="shared" si="82"/>
        <v>1.0318136826783115</v>
      </c>
      <c r="E46" s="5">
        <f t="shared" si="82"/>
        <v>1.0192628820960699</v>
      </c>
      <c r="I46" s="8">
        <f>I45</f>
        <v>0.70833333333333337</v>
      </c>
      <c r="J46" s="7">
        <f t="shared" ref="J46" si="83">B43</f>
        <v>1.056</v>
      </c>
      <c r="K46" s="7">
        <f t="shared" ref="K46" si="84">C43</f>
        <v>1.0469999999999999</v>
      </c>
      <c r="L46" s="7">
        <f t="shared" ref="L46" si="85">D43</f>
        <v>1.0269999999999999</v>
      </c>
      <c r="M46" s="7">
        <f t="shared" ref="M46" si="86">E43</f>
        <v>1.018</v>
      </c>
    </row>
    <row r="47" spans="1:13">
      <c r="A47" s="6" t="s">
        <v>10</v>
      </c>
      <c r="B47" s="5">
        <f>SUMPRODUCT($H40:$H43,B40:B43)/SUM($H40:$H43)</f>
        <v>1.0560357960457858</v>
      </c>
      <c r="C47" s="5">
        <f t="shared" ref="C47:E47" si="87">SUMPRODUCT($H40:$H43,C40:C43)/SUM($H40:$H43)</f>
        <v>1.0469999999999997</v>
      </c>
      <c r="D47" s="5">
        <f t="shared" si="87"/>
        <v>1.0289267429760665</v>
      </c>
      <c r="E47" s="5">
        <f t="shared" si="87"/>
        <v>1.0184861602497399</v>
      </c>
      <c r="I47" s="8">
        <f>I46+A31/SUM(A$4:A$7)</f>
        <v>1</v>
      </c>
      <c r="J47" s="7">
        <f t="shared" ref="J47" si="88">J46</f>
        <v>1.056</v>
      </c>
      <c r="K47" s="7">
        <f t="shared" ref="K47" si="89">K46</f>
        <v>1.0469999999999999</v>
      </c>
      <c r="L47" s="7">
        <f t="shared" ref="L47" si="90">L46</f>
        <v>1.0269999999999999</v>
      </c>
      <c r="M47" s="7">
        <f t="shared" ref="L47:M47" si="91">M46</f>
        <v>1.018</v>
      </c>
    </row>
  </sheetData>
  <pageMargins left="0.75" right="0.75" top="1" bottom="1" header="0.5" footer="0.5"/>
  <pageSetup paperSize="9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LAFs (time weighted averages)</vt:lpstr>
    </vt:vector>
  </TitlesOfParts>
  <Manager/>
  <Company>Reckon LLP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Franck Latrémolière</dc:creator>
  <cp:keywords/>
  <dc:description/>
  <cp:lastModifiedBy>Franck Latrémolière</cp:lastModifiedBy>
  <dcterms:created xsi:type="dcterms:W3CDTF">2017-09-19T02:08:02Z</dcterms:created>
  <dcterms:modified xsi:type="dcterms:W3CDTF">2017-09-19T02:59:20Z</dcterms:modified>
  <cp:category/>
</cp:coreProperties>
</file>